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S1DA\gemeinsam\140135_BMUV_Circular_Euro_2024\100_Veröffentlicht\Übergabe_NSGV\"/>
    </mc:Choice>
  </mc:AlternateContent>
  <xr:revisionPtr revIDLastSave="0" documentId="8_{346874CB-EAE9-4B95-8568-8AB4D9248E57}" xr6:coauthVersionLast="47" xr6:coauthVersionMax="47" xr10:uidLastSave="{00000000-0000-0000-0000-000000000000}"/>
  <bookViews>
    <workbookView xWindow="22932" yWindow="-108" windowWidth="30936" windowHeight="16896" xr2:uid="{A54B5D79-9D70-4420-B761-2F6F94C1B148}"/>
  </bookViews>
  <sheets>
    <sheet name="Deckblatt" sheetId="9" r:id="rId1"/>
    <sheet name="Anleitung" sheetId="6" r:id="rId2"/>
    <sheet name="Betrieb" sheetId="3" r:id="rId3"/>
    <sheet name=" Summe Betrieb" sheetId="5" r:id="rId4"/>
    <sheet name="Auf- und Abbau"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 i="5" l="1"/>
  <c r="F14" i="4"/>
  <c r="G14" i="4" s="1"/>
  <c r="F9" i="3"/>
  <c r="G9" i="3" s="1"/>
  <c r="H9" i="3" s="1"/>
  <c r="G8" i="3"/>
  <c r="F8" i="3"/>
  <c r="N16" i="5"/>
  <c r="M11" i="5"/>
  <c r="N11" i="5" s="1"/>
  <c r="M12" i="5"/>
  <c r="N12" i="5" s="1"/>
  <c r="M13" i="5"/>
  <c r="N13" i="5" s="1"/>
  <c r="M14" i="5"/>
  <c r="N14" i="5" s="1"/>
  <c r="M15" i="5"/>
  <c r="N15" i="5" s="1"/>
  <c r="M16" i="5"/>
  <c r="M17" i="5"/>
  <c r="N17" i="5" s="1"/>
  <c r="M18" i="5"/>
  <c r="N18" i="5" s="1"/>
  <c r="M19" i="5"/>
  <c r="N19" i="5" s="1"/>
  <c r="M20" i="5"/>
  <c r="N20" i="5" s="1"/>
  <c r="M21" i="5"/>
  <c r="N21" i="5" s="1"/>
  <c r="M22" i="5"/>
  <c r="N22" i="5" s="1"/>
  <c r="M23" i="5"/>
  <c r="N23" i="5" s="1"/>
  <c r="M24" i="5"/>
  <c r="N24" i="5" s="1"/>
  <c r="M25" i="5"/>
  <c r="N25" i="5" s="1"/>
  <c r="M26" i="5"/>
  <c r="N26" i="5" s="1"/>
  <c r="M27" i="5"/>
  <c r="N27" i="5" s="1"/>
  <c r="M28" i="5"/>
  <c r="N28" i="5" s="1"/>
  <c r="M10" i="5"/>
  <c r="N10" i="5" s="1"/>
  <c r="H30" i="5"/>
  <c r="G30" i="5"/>
  <c r="F30" i="5"/>
  <c r="E30" i="5"/>
  <c r="D30" i="5"/>
  <c r="C30" i="5"/>
  <c r="J30" i="5"/>
  <c r="I30" i="5"/>
  <c r="K30" i="5"/>
  <c r="C47" i="4"/>
  <c r="C25" i="4"/>
  <c r="C28" i="3"/>
  <c r="F45" i="4"/>
  <c r="G45" i="4" s="1"/>
  <c r="F46" i="4"/>
  <c r="G46" i="4" s="1"/>
  <c r="F44" i="4"/>
  <c r="G44" i="4" s="1"/>
  <c r="F43" i="4"/>
  <c r="G43" i="4" s="1"/>
  <c r="F42" i="4"/>
  <c r="G42" i="4" s="1"/>
  <c r="F41" i="4"/>
  <c r="G41" i="4" s="1"/>
  <c r="F40" i="4"/>
  <c r="G40" i="4" s="1"/>
  <c r="F39" i="4"/>
  <c r="G39" i="4" s="1"/>
  <c r="F38" i="4"/>
  <c r="G38" i="4" s="1"/>
  <c r="F37" i="4"/>
  <c r="G37" i="4" s="1"/>
  <c r="F36" i="4"/>
  <c r="G36" i="4" s="1"/>
  <c r="F35" i="4"/>
  <c r="G35" i="4" s="1"/>
  <c r="F34" i="4"/>
  <c r="G34" i="4" s="1"/>
  <c r="F33" i="4"/>
  <c r="G33" i="4" s="1"/>
  <c r="F32" i="4"/>
  <c r="G32" i="4" s="1"/>
  <c r="F31" i="4"/>
  <c r="G31" i="4" s="1"/>
  <c r="F24" i="4"/>
  <c r="G24" i="4" s="1"/>
  <c r="F23" i="4"/>
  <c r="G23" i="4" s="1"/>
  <c r="F22" i="4"/>
  <c r="G22" i="4" s="1"/>
  <c r="F21" i="4"/>
  <c r="G21" i="4" s="1"/>
  <c r="F20" i="4"/>
  <c r="G20" i="4" s="1"/>
  <c r="F19" i="4"/>
  <c r="G19" i="4" s="1"/>
  <c r="F18" i="4"/>
  <c r="G18" i="4" s="1"/>
  <c r="F17" i="4"/>
  <c r="G17" i="4" s="1"/>
  <c r="F16" i="4"/>
  <c r="G16" i="4" s="1"/>
  <c r="F15" i="4"/>
  <c r="G15" i="4" s="1"/>
  <c r="F13" i="4"/>
  <c r="G13" i="4" s="1"/>
  <c r="F12" i="4"/>
  <c r="G12" i="4" s="1"/>
  <c r="F11" i="4"/>
  <c r="G11" i="4" s="1"/>
  <c r="F10" i="4"/>
  <c r="G10" i="4" s="1"/>
  <c r="F26" i="3"/>
  <c r="G26" i="3" s="1"/>
  <c r="H26" i="3" s="1"/>
  <c r="G25" i="3"/>
  <c r="H25" i="3" s="1"/>
  <c r="F25" i="3"/>
  <c r="F24" i="3"/>
  <c r="G24" i="3" s="1"/>
  <c r="H24" i="3" s="1"/>
  <c r="G23" i="3"/>
  <c r="H23" i="3" s="1"/>
  <c r="F23" i="3"/>
  <c r="G22" i="3"/>
  <c r="H22" i="3" s="1"/>
  <c r="F22" i="3"/>
  <c r="F21" i="3"/>
  <c r="G21" i="3" s="1"/>
  <c r="H21" i="3" s="1"/>
  <c r="G20" i="3"/>
  <c r="H20" i="3" s="1"/>
  <c r="F20" i="3"/>
  <c r="G19" i="3"/>
  <c r="H19" i="3" s="1"/>
  <c r="F19" i="3"/>
  <c r="F18" i="3"/>
  <c r="G18" i="3" s="1"/>
  <c r="H18" i="3" s="1"/>
  <c r="G17" i="3"/>
  <c r="H17" i="3" s="1"/>
  <c r="F17" i="3"/>
  <c r="G16" i="3"/>
  <c r="H16" i="3" s="1"/>
  <c r="F16" i="3"/>
  <c r="G15" i="3"/>
  <c r="H15" i="3" s="1"/>
  <c r="F15" i="3"/>
  <c r="F14" i="3"/>
  <c r="G14" i="3" s="1"/>
  <c r="H14" i="3" s="1"/>
  <c r="F13" i="3"/>
  <c r="G13" i="3" s="1"/>
  <c r="H13" i="3" s="1"/>
  <c r="F12" i="3"/>
  <c r="G12" i="3" s="1"/>
  <c r="H12" i="3" s="1"/>
  <c r="G11" i="3"/>
  <c r="H11" i="3" s="1"/>
  <c r="F11" i="3"/>
  <c r="G10" i="3"/>
  <c r="H10" i="3" s="1"/>
  <c r="F10" i="3"/>
  <c r="G47" i="4" l="1"/>
  <c r="F47" i="4"/>
  <c r="G25" i="4"/>
  <c r="F25" i="4"/>
  <c r="F28" i="3"/>
  <c r="H8" i="3"/>
  <c r="M30" i="5"/>
  <c r="N4" i="5" s="1"/>
  <c r="G28" i="3" l="1"/>
  <c r="H28" i="3"/>
  <c r="K2" i="3" s="1"/>
  <c r="L30" i="5"/>
  <c r="N30" i="5"/>
  <c r="K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Hartmut Stahl</author>
  </authors>
  <commentList>
    <comment ref="K6" authorId="0" shapeId="0" xr:uid="{4727BE86-83C3-4FE4-9AB9-3A22047CA176}">
      <text>
        <r>
          <rPr>
            <b/>
            <sz val="9"/>
            <color indexed="81"/>
            <rFont val="Segoe UI"/>
            <family val="2"/>
          </rPr>
          <t>Hartmut Stahl:</t>
        </r>
        <r>
          <rPr>
            <sz val="9"/>
            <color indexed="81"/>
            <rFont val="Segoe UI"/>
            <family val="2"/>
          </rPr>
          <t xml:space="preserve">
Hauptbehandlung meint den größten Mengenstrom, falls bei einer Abfallfraktion verschiedene Abfallbehandlungsanlagen relevant sind.</t>
        </r>
      </text>
    </comment>
    <comment ref="D7" authorId="0" shapeId="0" xr:uid="{FE17D545-6AA4-467D-A0AD-050D9AD854F3}">
      <text>
        <r>
          <rPr>
            <b/>
            <sz val="11"/>
            <color indexed="81"/>
            <rFont val="Segoe UI"/>
            <family val="2"/>
          </rPr>
          <t>Nur ausfüllen, falls die Mengen nicht in kg ermittelt werden können!</t>
        </r>
        <r>
          <rPr>
            <sz val="9"/>
            <color indexed="81"/>
            <rFont val="Segoe UI"/>
            <family val="2"/>
          </rPr>
          <t xml:space="preserve">
</t>
        </r>
        <r>
          <rPr>
            <sz val="11"/>
            <color indexed="81"/>
            <rFont val="Segoe UI"/>
            <family val="2"/>
          </rPr>
          <t>Bitte Abschätzen über Behältergröße und Füllgrad:
Z.B. Container (1000 Liter), halb voll = 500 Liter.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Hartmut Stahl</author>
  </authors>
  <commentList>
    <comment ref="H5" authorId="0" shapeId="0" xr:uid="{572CAFC6-67E7-4111-B79F-A3DAA328699F}">
      <text>
        <r>
          <rPr>
            <b/>
            <sz val="9"/>
            <color indexed="81"/>
            <rFont val="Segoe UI"/>
            <family val="2"/>
          </rPr>
          <t>Hartmut Stahl:</t>
        </r>
        <r>
          <rPr>
            <sz val="9"/>
            <color indexed="81"/>
            <rFont val="Segoe UI"/>
            <family val="2"/>
          </rPr>
          <t xml:space="preserve">
Hauptbehandlung meint den größten Mengenstrom, falls bei einer Abfallfraktion verschiedene Abfallbehandlungsanlagen relevant sind.</t>
        </r>
      </text>
    </comment>
    <comment ref="D6" authorId="0" shapeId="0" xr:uid="{7BF3B60F-59FD-4F69-B442-9F20F3BAD16D}">
      <text>
        <r>
          <rPr>
            <b/>
            <sz val="11"/>
            <color indexed="81"/>
            <rFont val="Segoe UI"/>
            <family val="2"/>
          </rPr>
          <t>Nur ausfüllen, falls die Mengen nicht in kg ermittelt werden können!</t>
        </r>
        <r>
          <rPr>
            <sz val="9"/>
            <color indexed="81"/>
            <rFont val="Segoe UI"/>
            <family val="2"/>
          </rPr>
          <t xml:space="preserve">
</t>
        </r>
        <r>
          <rPr>
            <sz val="11"/>
            <color indexed="81"/>
            <rFont val="Segoe UI"/>
            <family val="2"/>
          </rPr>
          <t>Bitte Abschätzen über Behältergröße und Füllgrad:
Z.B. Container (1000 Liter), halb voll = 500 Liter.</t>
        </r>
      </text>
    </comment>
  </commentList>
</comments>
</file>

<file path=xl/sharedStrings.xml><?xml version="1.0" encoding="utf-8"?>
<sst xmlns="http://schemas.openxmlformats.org/spreadsheetml/2006/main" count="208" uniqueCount="115">
  <si>
    <t>Abfallfraktionen</t>
  </si>
  <si>
    <t>Restmüll</t>
  </si>
  <si>
    <t>PPK (Papier, Pappe, Kartonagen)</t>
  </si>
  <si>
    <t>Kunststoffe</t>
  </si>
  <si>
    <t>Glas</t>
  </si>
  <si>
    <t>Fettabscheider</t>
  </si>
  <si>
    <t>Sperrmüll</t>
  </si>
  <si>
    <t>Holz</t>
  </si>
  <si>
    <t>Bauschutt</t>
  </si>
  <si>
    <t>Sonderabfall (Batterien, Lacke, Medikamente, etc.)</t>
  </si>
  <si>
    <t>Leichtverpackungen ("gelber Sack oder Tonne", Kunststoffverpackungen, gemischte Verpackungen, etc.)</t>
  </si>
  <si>
    <t>Sonst. Sperrmüll</t>
  </si>
  <si>
    <t>Bauschutt, mineralisch</t>
  </si>
  <si>
    <t>Teppiche</t>
  </si>
  <si>
    <t>Dressingmaterialien</t>
  </si>
  <si>
    <t>Deponie</t>
  </si>
  <si>
    <t>Recycling</t>
  </si>
  <si>
    <t>Sonstige (bitte eintragen)</t>
  </si>
  <si>
    <t>Bioabfall (Speisereste, etc.)</t>
  </si>
  <si>
    <t>Frittierfette, Speiseöle und ähnliche Abfälle</t>
  </si>
  <si>
    <t>Grünschnitt (Rasen)</t>
  </si>
  <si>
    <t>Sonstige Grünabfälle (Strauchgut etc.)</t>
  </si>
  <si>
    <t>Anmerkungen</t>
  </si>
  <si>
    <t>Sortierung</t>
  </si>
  <si>
    <t>Wiederver-wendung</t>
  </si>
  <si>
    <t>Leichtverpackungen ("gelber Sack oder Tonne": Kunststoffverpackungen, Dosen, gemischte Verpackungen, etc.)</t>
  </si>
  <si>
    <r>
      <t xml:space="preserve">? </t>
    </r>
    <r>
      <rPr>
        <i/>
        <sz val="11"/>
        <color theme="1"/>
        <rFont val="Calibri"/>
        <family val="2"/>
        <scheme val="minor"/>
      </rPr>
      <t>(weitere Fraktionen bitte eintragen)</t>
    </r>
  </si>
  <si>
    <t>Metalle</t>
  </si>
  <si>
    <t>Gemischte Bauabfälle</t>
  </si>
  <si>
    <t>Menge in kg</t>
  </si>
  <si>
    <t>Volumen in Liter</t>
  </si>
  <si>
    <t>Umrechnungs-faktoren kg/Liter</t>
  </si>
  <si>
    <t>kg</t>
  </si>
  <si>
    <t>Stadt</t>
  </si>
  <si>
    <t>Von (xx.xx.xxxxx)</t>
  </si>
  <si>
    <t>Bis (xx.xx.xxxxx)</t>
  </si>
  <si>
    <t>Standort (Stadion, Fanzone, "letzte Meile", etc.)</t>
  </si>
  <si>
    <t>Verbren-nung</t>
  </si>
  <si>
    <t>Ergebnis in kg</t>
  </si>
  <si>
    <t>Alternative Angabe in Liter falls kg nicht bekannt</t>
  </si>
  <si>
    <r>
      <t xml:space="preserve">Hauptanfallsort/e
</t>
    </r>
    <r>
      <rPr>
        <sz val="12"/>
        <color theme="1"/>
        <rFont val="Calibri"/>
        <family val="2"/>
        <scheme val="minor"/>
      </rPr>
      <t>(Z.B. Verkaufsstände, Küchen, Büros,…)</t>
    </r>
  </si>
  <si>
    <t>Erfassung der Abfallmengen: Auf- und Abbau</t>
  </si>
  <si>
    <t>Abbau</t>
  </si>
  <si>
    <t>Aufbau</t>
  </si>
  <si>
    <t>Zeitraum</t>
  </si>
  <si>
    <t>Stadt:</t>
  </si>
  <si>
    <t>Standort (Stadion, Fanzone, "letzte Meile", etc.):</t>
  </si>
  <si>
    <t>Betrachtungszeitraum:</t>
  </si>
  <si>
    <t>Anzahl Besucher über den gesamten Betrachtungszeitraum:</t>
  </si>
  <si>
    <t>Summe</t>
  </si>
  <si>
    <t>Ergebnis in kg pro Person und Event</t>
  </si>
  <si>
    <r>
      <t xml:space="preserve">Erfassung der Abfallmengen: </t>
    </r>
    <r>
      <rPr>
        <b/>
        <sz val="16"/>
        <color theme="4"/>
        <rFont val="Calibri"/>
        <family val="2"/>
        <scheme val="minor"/>
      </rPr>
      <t>(Spiel)betrieb</t>
    </r>
  </si>
  <si>
    <t>Sume</t>
  </si>
  <si>
    <t>Kontaktperson (Name und Email)</t>
  </si>
  <si>
    <t>Bitte für jede Abfallfraktion die Hauptbehandlung angeben ("x")</t>
  </si>
  <si>
    <t>Kehricht (falls getrennt erfasst)</t>
  </si>
  <si>
    <t>Abfallfraktionen *</t>
  </si>
  <si>
    <t>* ohne die Mengen aus dem Auf- und Abbau</t>
  </si>
  <si>
    <t>Gesamtfläche der Fanzone in m2</t>
  </si>
  <si>
    <t>Anzahl der Verkaufsstände</t>
  </si>
  <si>
    <t>Summe der Abfallmengen ((Spiel)betrieb) aus verschiedenen Bereichen oder Veranstaltungstagen</t>
  </si>
  <si>
    <t>Ergebnis in Summe [kg]</t>
  </si>
  <si>
    <t>Anzahl Veranstaltungstage über den gesamten Betrachtungszeitraum</t>
  </si>
  <si>
    <t>Getrenntsammelquote in %</t>
  </si>
  <si>
    <t>Anfallsorte/-bereiche bitte eintragen</t>
  </si>
  <si>
    <t>A</t>
  </si>
  <si>
    <t>B</t>
  </si>
  <si>
    <t>C</t>
  </si>
  <si>
    <t>D</t>
  </si>
  <si>
    <t>E</t>
  </si>
  <si>
    <t>F</t>
  </si>
  <si>
    <t>G</t>
  </si>
  <si>
    <t>H</t>
  </si>
  <si>
    <t>I</t>
  </si>
  <si>
    <t>J</t>
  </si>
  <si>
    <t>Veranstaltungstage bitte eintragen</t>
  </si>
  <si>
    <t>Datum (von bis)</t>
  </si>
  <si>
    <t>Abfallmenge in kg pro Person</t>
  </si>
  <si>
    <t>Wenn z.B. Restmüll / Kehrricht oder Frittierfette/Fettabscheider nicht unterschieden werden, dann bitte nur bei einer Fraktion eintragen und im Feld "Anmerkungen" erläutern.</t>
  </si>
  <si>
    <r>
      <rPr>
        <sz val="14"/>
        <color theme="1"/>
        <rFont val="Calibri"/>
        <family val="2"/>
        <scheme val="minor"/>
      </rPr>
      <t xml:space="preserve">* </t>
    </r>
    <r>
      <rPr>
        <sz val="11"/>
        <color theme="1"/>
        <rFont val="Calibri"/>
        <family val="2"/>
        <scheme val="minor"/>
      </rPr>
      <t>ohne die Mengen aus dem Auf- und Abbau</t>
    </r>
  </si>
  <si>
    <r>
      <t xml:space="preserve">Abfallfraktionen </t>
    </r>
    <r>
      <rPr>
        <b/>
        <sz val="14"/>
        <color theme="1"/>
        <rFont val="Calibri"/>
        <family val="2"/>
        <scheme val="minor"/>
      </rPr>
      <t>*</t>
    </r>
  </si>
  <si>
    <t>Falls eine Abfallfraktion zwar getrennt gesammelt wird, aber keine Informationen zur Menge zur Verfügung stehen, dann bitte im Feld "Anmerkungen" erläutern.</t>
  </si>
  <si>
    <t>Verbrennung</t>
  </si>
  <si>
    <t>Volumen in Liter: Nur ausfüllen, falls die Mengen nicht in kg ermittelt werden können! Bitte Abschätzen über Behältergröße und Füllgrad: Z.B. Container (1000 Liter), halb voll = 500 Liter.</t>
  </si>
  <si>
    <t>Anleitung zum Ausfüllen</t>
  </si>
  <si>
    <t>Bei diesen Feldern handelt es sich um grundlegende Angaben zur Sportveranstaltung; bitte ebenfalls ausfüllen.</t>
  </si>
  <si>
    <t>(1) https://www.daera-ni.gov.uk/sites/default/files/publications/doe/waste-report-waste-density-conversion-factors-survey-results-2014.pdf</t>
  </si>
  <si>
    <t>(2) https://www.statistik.bayern.de/service/erhebungen/bauen_wohnen/abfall/abfallarten/index.php</t>
  </si>
  <si>
    <t>(3) https://www.abfallwirtschaft-freiburg.de/de/umschlagstation/umschlagstation.php</t>
  </si>
  <si>
    <t>(4) https://www.statistik-bw.de/DatenMelden/Formularservice/33_A_Umrechnungsfaktoren.pdf</t>
  </si>
  <si>
    <t>(5) https://www.umweltberatung.at/download/?id=abfallumrechnungstabelle-3044-umweltberatung.pdf</t>
  </si>
  <si>
    <t>(6) https://www.wien.gv.at/umweltschutz/abfall/pdf/umrechnungsfaktoren.pdf</t>
  </si>
  <si>
    <t>(7) https://www.entsorgo.de/containerdienst/containergroessen/kubikmeter-in-tonnen/</t>
  </si>
  <si>
    <t>(8) https://recyclingzentrum.de/wp-content/uploads/2021/05/Koempf_Recycling_Infoblatt_Schuettgueter.pdf</t>
  </si>
  <si>
    <t>(9) https://www.kaev.de/Media/public/Website/Downloads/Benutzungsordnung/Anlage15-Umrechnungsfaktoren.pdf</t>
  </si>
  <si>
    <t>Projekttitel</t>
  </si>
  <si>
    <t>Projektpartner</t>
  </si>
  <si>
    <t>Erstellt von</t>
  </si>
  <si>
    <t xml:space="preserve">Stand vom </t>
  </si>
  <si>
    <t>Tool zur Erfassung von Abfallmengen von Sportevents</t>
  </si>
  <si>
    <t>Titel des Dokuments</t>
  </si>
  <si>
    <t>Öko-Institut e.V.</t>
  </si>
  <si>
    <t>Hartmut Stahl, Öko-Institut e.V., h.stahl@oeko.de</t>
  </si>
  <si>
    <t>Umrechnungsfaktoren kg/Liter wurden als Mittelwerte aus folgenden Quellen ermittelt.</t>
  </si>
  <si>
    <t>Die Datei ist aufgeteilt nach „Betrieb“ (Durchführung der Sportveranstaltung) und „Auf- und Abbau“ (im Zusammenhang mit der Sportveranstaltung)</t>
  </si>
  <si>
    <t>Diese Excel-Datei kann als Tool herangezogen werden, um die Abfalldaten einer Sportveranstaltung zu monitoren. Die Datei wurde erstellt, um die Host Cities der EURO 2024 im Abfalldaten-Monitoring der Stadien und Fanzonen zu unterstützen. Das Tool ist so erstellt, dass es für jegliche Sportveranstaltungen übertragbar ist.</t>
  </si>
  <si>
    <t>Summe Betrieb: Wenn für z.B. verschiedene Veranstaltungstage oder Standorte separate Excel-Files (Datenblatt "Betrieb") verwendet wurden, dann sollen diese Einzelergebnisse im Datenblatt "Summe Betrieb" zusammengeführt werden. Dafür werden die Einzelergebnisse aus Spalte G "Ergebnis in kg" (Datenblatt "Betrieb") in die Spalten A bis J (Datenblatt "Summe Betrieb") übertragen. Dabei ist zu berücksichtigen, dass verschiedene Typen von Standorten nicht durchmischt werden. D.h. Abfallmengen aus Fanzonen sollten nicht mit Abfallmengen aus Stadien zusammengeführt werden. Hingegen kann die Summe aus verschiedenen Stadien gebildet werden, um die gesamte Abfallmenge der Sportveranstaltung zu bestimmen.</t>
  </si>
  <si>
    <t>Ansprechpartner</t>
  </si>
  <si>
    <t>Wenn in einer Sportstätte, Fanzone, etc. das Abfallmanagement und die Datenerfassung durch unterschiedliche Firmen/Betreiber (Caterer, Fan-Shops, etc.) erfolgt, dann kann für jeden Bereich ein separater Excel-File verwendet werden. Die Zusammenführung der Einzelergebnisse kann dann im Tabellenblatt "Summe Betrieb" erfolgen.</t>
  </si>
  <si>
    <t>Analog, wenn einzelne Veranstaltungstage separat erfasst werden, dann kann für jeden Veranstaltungstag (oder falls mehrere Zeiträume vorliegen) ein separater Excel-File verwendet werden. Die Zusammenführung der Einzelergebnisse kann dann im Tabellenblatt "Summe Betrieb" erfolgen.</t>
  </si>
  <si>
    <t>Kontaktperson bitte  angeben für eventuelle Rückfragen. Falls "Summe Betrieb" genutzt wird, kann die Kontaktperson eingetragen werden, wenn die Blätter von verschiedenen Personen ausgefüllt werden und bei einer zentralen Person zusammengeführt werden</t>
  </si>
  <si>
    <t>Im Auftrag des Bundesministerium für Umwelt, Naturschutz, nukleare Sicherheit und Verbraucherschutz</t>
  </si>
  <si>
    <t>Circular EURO 2024 (Dieses Tool wurde im Rahmen des Projektes CircularEURO  (im Auftrag des BMUV) entwickelt)</t>
  </si>
  <si>
    <t>Dieses Tool zur Erfassung der Abfallmengen von Sportevents wurde im Rahmen des Projektes CircularEURO  (im Auftrag des BMUV) entwickelt.</t>
  </si>
  <si>
    <t>Das Projektteam von "Nachhaltigen Sport(groß)veranstaltungen" bedankt sich beim BMUV für die Freigabe des Tools für das Webportal Nachhaltige Sportveranstaltungen.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</si>
</sst>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1"/>
      <color theme="1"/>
      <name val="Calibri"/>
      <family val="2"/>
      <scheme val="minor"/>
    </font>
    <font>
      <b/>
      <sz val="14"/>
      <color theme="4"/>
      <name val="Calibri"/>
      <family val="2"/>
      <scheme val="minor"/>
    </font>
    <font>
      <b/>
      <sz val="12"/>
      <color theme="1"/>
      <name val="Calibri"/>
      <family val="2"/>
      <scheme val="minor"/>
    </font>
    <font>
      <i/>
      <sz val="11"/>
      <color theme="1"/>
      <name val="Calibri"/>
      <family val="2"/>
      <scheme val="minor"/>
    </font>
    <font>
      <b/>
      <sz val="11"/>
      <color theme="1"/>
      <name val="Calibri"/>
      <family val="2"/>
      <scheme val="minor"/>
    </font>
    <font>
      <sz val="11"/>
      <name val="Calibri"/>
      <family val="2"/>
      <scheme val="minor"/>
    </font>
    <font>
      <sz val="12"/>
      <color theme="1"/>
      <name val="Calibri"/>
      <family val="2"/>
      <scheme val="minor"/>
    </font>
    <font>
      <b/>
      <sz val="12"/>
      <color theme="0"/>
      <name val="Calibri"/>
      <family val="2"/>
      <scheme val="minor"/>
    </font>
    <font>
      <sz val="9"/>
      <color indexed="81"/>
      <name val="Segoe UI"/>
      <family val="2"/>
    </font>
    <font>
      <b/>
      <sz val="9"/>
      <color indexed="81"/>
      <name val="Segoe UI"/>
      <family val="2"/>
    </font>
    <font>
      <sz val="11"/>
      <color indexed="81"/>
      <name val="Segoe UI"/>
      <family val="2"/>
    </font>
    <font>
      <b/>
      <sz val="11"/>
      <color indexed="81"/>
      <name val="Segoe UI"/>
      <family val="2"/>
    </font>
    <font>
      <b/>
      <sz val="16"/>
      <color theme="0"/>
      <name val="Calibri"/>
      <family val="2"/>
      <scheme val="minor"/>
    </font>
    <font>
      <b/>
      <sz val="11"/>
      <color theme="0"/>
      <name val="Calibri"/>
      <family val="2"/>
      <scheme val="minor"/>
    </font>
    <font>
      <b/>
      <sz val="14"/>
      <color theme="0"/>
      <name val="Calibri"/>
      <family val="2"/>
      <scheme val="minor"/>
    </font>
    <font>
      <b/>
      <sz val="16"/>
      <color theme="4"/>
      <name val="Calibri"/>
      <family val="2"/>
      <scheme val="minor"/>
    </font>
    <font>
      <sz val="11"/>
      <color theme="1"/>
      <name val="Calibri"/>
      <family val="2"/>
      <scheme val="minor"/>
    </font>
    <font>
      <sz val="11"/>
      <color theme="9" tint="-0.249977111117893"/>
      <name val="Calibri"/>
      <family val="2"/>
      <scheme val="minor"/>
    </font>
    <font>
      <b/>
      <sz val="14"/>
      <color theme="9" tint="-0.249977111117893"/>
      <name val="Calibri"/>
      <family val="2"/>
      <scheme val="minor"/>
    </font>
    <font>
      <b/>
      <sz val="11"/>
      <color theme="9" tint="-0.249977111117893"/>
      <name val="Calibri"/>
      <family val="2"/>
      <scheme val="minor"/>
    </font>
    <font>
      <sz val="14"/>
      <color theme="1"/>
      <name val="Calibri"/>
      <family val="2"/>
      <scheme val="minor"/>
    </font>
    <font>
      <b/>
      <sz val="14"/>
      <color theme="1"/>
      <name val="Calibri"/>
      <family val="2"/>
      <scheme val="minor"/>
    </font>
    <font>
      <u/>
      <sz val="11"/>
      <color theme="10"/>
      <name val="Calibri"/>
      <family val="2"/>
      <scheme val="minor"/>
    </font>
    <font>
      <b/>
      <sz val="12"/>
      <color theme="9"/>
      <name val="Calibri"/>
      <family val="2"/>
      <scheme val="minor"/>
    </font>
    <font>
      <b/>
      <sz val="14"/>
      <color theme="9"/>
      <name val="Calibri"/>
      <family val="2"/>
      <scheme val="minor"/>
    </font>
  </fonts>
  <fills count="16">
    <fill>
      <patternFill patternType="none"/>
    </fill>
    <fill>
      <patternFill patternType="gray125"/>
    </fill>
    <fill>
      <patternFill patternType="solid">
        <fgColor theme="5"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1" tint="0.499984740745262"/>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9" tint="-0.499984740745262"/>
        <bgColor indexed="64"/>
      </patternFill>
    </fill>
    <fill>
      <patternFill patternType="solid">
        <fgColor theme="5" tint="-0.249977111117893"/>
        <bgColor indexed="64"/>
      </patternFill>
    </fill>
    <fill>
      <patternFill patternType="solid">
        <fgColor rgb="FFFFFF99"/>
        <bgColor indexed="64"/>
      </patternFill>
    </fill>
    <fill>
      <patternFill patternType="solid">
        <fgColor rgb="FFC00000"/>
        <bgColor indexed="64"/>
      </patternFill>
    </fill>
  </fills>
  <borders count="13">
    <border>
      <left/>
      <right/>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style="dashed">
        <color auto="1"/>
      </right>
      <top/>
      <bottom/>
      <diagonal/>
    </border>
    <border>
      <left style="dashed">
        <color auto="1"/>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9" fontId="16" fillId="0" borderId="0" applyFont="0" applyFill="0" applyBorder="0" applyAlignment="0" applyProtection="0"/>
    <xf numFmtId="0" fontId="22" fillId="0" borderId="0" applyNumberFormat="0" applyFill="0" applyBorder="0" applyAlignment="0" applyProtection="0"/>
  </cellStyleXfs>
  <cellXfs count="99">
    <xf numFmtId="0" fontId="0" fillId="0" borderId="0" xfId="0"/>
    <xf numFmtId="0" fontId="1" fillId="0" borderId="0" xfId="0" applyFont="1"/>
    <xf numFmtId="0" fontId="2" fillId="0" borderId="0" xfId="0" applyFont="1" applyAlignment="1">
      <alignment horizontal="center" vertical="center"/>
    </xf>
    <xf numFmtId="0" fontId="0" fillId="2" borderId="0" xfId="0" applyFill="1" applyAlignment="1">
      <alignment wrapText="1"/>
    </xf>
    <xf numFmtId="0" fontId="0" fillId="2" borderId="0" xfId="0" applyFill="1"/>
    <xf numFmtId="0" fontId="5" fillId="0" borderId="0" xfId="0" applyFont="1"/>
    <xf numFmtId="0" fontId="0" fillId="0" borderId="2" xfId="0" applyBorder="1"/>
    <xf numFmtId="0" fontId="1" fillId="0" borderId="0" xfId="0" applyFont="1" applyFill="1"/>
    <xf numFmtId="0" fontId="0" fillId="0" borderId="0" xfId="0" applyFill="1" applyAlignment="1">
      <alignment vertical="center" wrapText="1"/>
    </xf>
    <xf numFmtId="0" fontId="0" fillId="0" borderId="0" xfId="0" applyFill="1" applyAlignment="1">
      <alignment wrapText="1"/>
    </xf>
    <xf numFmtId="0" fontId="0" fillId="0" borderId="0" xfId="0" applyFill="1"/>
    <xf numFmtId="0" fontId="2" fillId="0" borderId="0" xfId="0" applyFont="1" applyFill="1" applyAlignment="1">
      <alignment wrapText="1"/>
    </xf>
    <xf numFmtId="0" fontId="5" fillId="0" borderId="0" xfId="0" applyFont="1" applyFill="1"/>
    <xf numFmtId="0" fontId="4" fillId="0" borderId="0" xfId="0" applyFont="1" applyFill="1"/>
    <xf numFmtId="0" fontId="0" fillId="0" borderId="0" xfId="0" applyFill="1" applyAlignment="1">
      <alignment horizontal="left" vertical="center"/>
    </xf>
    <xf numFmtId="0" fontId="0" fillId="4" borderId="0" xfId="0" applyFill="1" applyAlignment="1">
      <alignment vertical="center" wrapText="1"/>
    </xf>
    <xf numFmtId="0" fontId="0" fillId="4" borderId="0" xfId="0" applyFill="1" applyAlignment="1">
      <alignment wrapText="1"/>
    </xf>
    <xf numFmtId="0" fontId="0" fillId="5" borderId="0" xfId="0" applyFill="1"/>
    <xf numFmtId="0" fontId="0" fillId="5" borderId="0" xfId="0" applyFill="1" applyAlignment="1">
      <alignment wrapText="1"/>
    </xf>
    <xf numFmtId="0" fontId="2" fillId="3" borderId="0" xfId="0" applyFont="1" applyFill="1" applyAlignment="1">
      <alignment horizontal="center" vertical="top" wrapText="1"/>
    </xf>
    <xf numFmtId="0" fontId="6" fillId="3" borderId="0" xfId="0" applyFont="1" applyFill="1" applyAlignment="1">
      <alignment horizontal="center" vertical="top" wrapText="1"/>
    </xf>
    <xf numFmtId="0" fontId="2" fillId="9" borderId="0" xfId="0" applyFont="1" applyFill="1" applyAlignment="1">
      <alignment horizontal="center" vertical="center"/>
    </xf>
    <xf numFmtId="0" fontId="0" fillId="9" borderId="0" xfId="0" applyFill="1" applyAlignment="1">
      <alignment vertical="center" wrapText="1"/>
    </xf>
    <xf numFmtId="0" fontId="0" fillId="9" borderId="0" xfId="0" applyFill="1" applyAlignment="1">
      <alignment wrapText="1"/>
    </xf>
    <xf numFmtId="0" fontId="0" fillId="9" borderId="0" xfId="0" applyFill="1"/>
    <xf numFmtId="0" fontId="6" fillId="7" borderId="1" xfId="0" applyFont="1" applyFill="1" applyBorder="1" applyAlignment="1">
      <alignment horizontal="center" vertical="center" wrapText="1"/>
    </xf>
    <xf numFmtId="0" fontId="2" fillId="8" borderId="4" xfId="0" applyFont="1" applyFill="1" applyBorder="1" applyAlignment="1">
      <alignment horizontal="center" vertical="top" wrapText="1"/>
    </xf>
    <xf numFmtId="0" fontId="0" fillId="0" borderId="4" xfId="0" applyFill="1" applyBorder="1" applyAlignment="1">
      <alignment vertical="center" wrapText="1"/>
    </xf>
    <xf numFmtId="0" fontId="0" fillId="0" borderId="4" xfId="0" applyFill="1" applyBorder="1" applyAlignment="1">
      <alignment wrapText="1"/>
    </xf>
    <xf numFmtId="0" fontId="0" fillId="0" borderId="4" xfId="0" applyFill="1" applyBorder="1"/>
    <xf numFmtId="0" fontId="4" fillId="3" borderId="4" xfId="0" applyFont="1" applyFill="1" applyBorder="1" applyAlignment="1">
      <alignment horizontal="center" vertical="top" wrapText="1"/>
    </xf>
    <xf numFmtId="0" fontId="0" fillId="0" borderId="4" xfId="0" applyBorder="1"/>
    <xf numFmtId="0" fontId="7" fillId="10" borderId="5" xfId="0" applyFont="1" applyFill="1" applyBorder="1" applyAlignment="1">
      <alignment vertical="center" wrapText="1"/>
    </xf>
    <xf numFmtId="0" fontId="4" fillId="0" borderId="5" xfId="0" applyFont="1" applyBorder="1" applyAlignment="1">
      <alignment horizontal="center" vertical="center"/>
    </xf>
    <xf numFmtId="0" fontId="2" fillId="7" borderId="2" xfId="0" applyFont="1" applyFill="1" applyBorder="1" applyAlignment="1">
      <alignment horizontal="center" vertical="center" wrapText="1"/>
    </xf>
    <xf numFmtId="0" fontId="6" fillId="7" borderId="0" xfId="0" applyFont="1" applyFill="1" applyBorder="1" applyAlignment="1">
      <alignment horizontal="center" vertical="center" wrapText="1"/>
    </xf>
    <xf numFmtId="0" fontId="0" fillId="0" borderId="3" xfId="0" applyBorder="1"/>
    <xf numFmtId="0" fontId="6" fillId="7" borderId="3" xfId="0" applyFont="1" applyFill="1" applyBorder="1" applyAlignment="1">
      <alignment horizontal="center" vertical="center" wrapText="1"/>
    </xf>
    <xf numFmtId="0" fontId="12" fillId="11" borderId="0" xfId="0" applyFont="1" applyFill="1" applyAlignment="1">
      <alignment horizontal="center" vertical="center"/>
    </xf>
    <xf numFmtId="0" fontId="0" fillId="0" borderId="0" xfId="0" applyFill="1" applyAlignment="1">
      <alignment horizontal="right" vertical="center"/>
    </xf>
    <xf numFmtId="0" fontId="7" fillId="12" borderId="5" xfId="0" applyFont="1" applyFill="1" applyBorder="1" applyAlignment="1">
      <alignment vertical="center" wrapText="1"/>
    </xf>
    <xf numFmtId="0" fontId="4" fillId="0" borderId="5" xfId="0" applyNumberFormat="1" applyFont="1" applyBorder="1" applyAlignment="1">
      <alignment horizontal="center" vertical="center"/>
    </xf>
    <xf numFmtId="0" fontId="13" fillId="13" borderId="0" xfId="0" applyFont="1" applyFill="1" applyAlignment="1">
      <alignment wrapText="1"/>
    </xf>
    <xf numFmtId="0" fontId="4" fillId="0" borderId="0" xfId="0" applyFont="1" applyFill="1" applyAlignment="1">
      <alignment horizontal="center" vertical="center"/>
    </xf>
    <xf numFmtId="0" fontId="2" fillId="8" borderId="4" xfId="0" applyFont="1" applyFill="1" applyBorder="1" applyAlignment="1">
      <alignment horizontal="center" vertical="center" wrapText="1"/>
    </xf>
    <xf numFmtId="0" fontId="2" fillId="3" borderId="0" xfId="0" applyFont="1" applyFill="1" applyAlignment="1">
      <alignment horizontal="center" vertical="center" wrapText="1"/>
    </xf>
    <xf numFmtId="0" fontId="6" fillId="3" borderId="0" xfId="0" applyFont="1" applyFill="1" applyAlignment="1">
      <alignment horizontal="center" vertical="center" wrapText="1"/>
    </xf>
    <xf numFmtId="0" fontId="4" fillId="3" borderId="4"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14" fillId="12" borderId="5" xfId="0" applyFont="1" applyFill="1" applyBorder="1" applyAlignment="1">
      <alignment horizontal="center" vertical="center" wrapText="1"/>
    </xf>
    <xf numFmtId="0" fontId="4" fillId="5" borderId="0" xfId="0" applyFont="1" applyFill="1" applyAlignment="1">
      <alignment horizontal="right" vertical="center" wrapText="1"/>
    </xf>
    <xf numFmtId="0" fontId="4" fillId="0" borderId="4" xfId="0" applyFont="1" applyFill="1" applyBorder="1" applyAlignment="1">
      <alignment horizontal="center" vertical="center" wrapText="1"/>
    </xf>
    <xf numFmtId="14" fontId="0" fillId="6" borderId="6" xfId="0" applyNumberFormat="1" applyFill="1" applyBorder="1"/>
    <xf numFmtId="3" fontId="0" fillId="6" borderId="6" xfId="0" applyNumberFormat="1" applyFill="1" applyBorder="1" applyAlignment="1">
      <alignment horizontal="center"/>
    </xf>
    <xf numFmtId="0" fontId="0" fillId="14" borderId="6" xfId="0" applyFill="1" applyBorder="1"/>
    <xf numFmtId="0" fontId="7" fillId="15" borderId="7" xfId="0" applyFont="1" applyFill="1" applyBorder="1" applyAlignment="1">
      <alignment horizontal="center" vertical="center"/>
    </xf>
    <xf numFmtId="0" fontId="0" fillId="0" borderId="8" xfId="0" applyBorder="1"/>
    <xf numFmtId="0" fontId="0" fillId="0" borderId="9" xfId="0" applyBorder="1"/>
    <xf numFmtId="9" fontId="7" fillId="15" borderId="7" xfId="1" applyFont="1" applyFill="1" applyBorder="1" applyAlignment="1">
      <alignment horizontal="center" vertical="center"/>
    </xf>
    <xf numFmtId="14" fontId="0" fillId="0" borderId="0" xfId="0" applyNumberFormat="1" applyFill="1" applyBorder="1"/>
    <xf numFmtId="3" fontId="0" fillId="0" borderId="0" xfId="0" applyNumberFormat="1" applyFill="1" applyBorder="1" applyAlignment="1">
      <alignment horizontal="center"/>
    </xf>
    <xf numFmtId="0" fontId="0" fillId="0" borderId="0" xfId="0" applyFill="1" applyBorder="1"/>
    <xf numFmtId="0" fontId="18" fillId="0" borderId="0" xfId="0" applyFont="1" applyFill="1"/>
    <xf numFmtId="0" fontId="19" fillId="0" borderId="0" xfId="0" applyFont="1"/>
    <xf numFmtId="0" fontId="17" fillId="0" borderId="0" xfId="0" applyFont="1" applyAlignment="1">
      <alignment horizontal="center"/>
    </xf>
    <xf numFmtId="0" fontId="0" fillId="0" borderId="0" xfId="0" applyBorder="1"/>
    <xf numFmtId="3" fontId="4" fillId="0" borderId="5" xfId="0" applyNumberFormat="1" applyFont="1" applyBorder="1" applyAlignment="1">
      <alignment horizontal="center" vertical="center"/>
    </xf>
    <xf numFmtId="3" fontId="0" fillId="0" borderId="0" xfId="0" applyNumberFormat="1" applyFill="1"/>
    <xf numFmtId="3" fontId="0" fillId="0" borderId="0" xfId="0" applyNumberFormat="1"/>
    <xf numFmtId="3" fontId="4" fillId="0" borderId="0" xfId="0" applyNumberFormat="1" applyFont="1" applyFill="1" applyAlignment="1">
      <alignment horizontal="center" vertical="center"/>
    </xf>
    <xf numFmtId="3" fontId="7" fillId="12" borderId="5" xfId="0" applyNumberFormat="1" applyFont="1" applyFill="1" applyBorder="1" applyAlignment="1">
      <alignment horizontal="center" vertical="center" wrapText="1"/>
    </xf>
    <xf numFmtId="2" fontId="7" fillId="15" borderId="7" xfId="0" applyNumberFormat="1" applyFont="1" applyFill="1" applyBorder="1" applyAlignment="1">
      <alignment horizontal="center" vertical="center"/>
    </xf>
    <xf numFmtId="0" fontId="0" fillId="6" borderId="6" xfId="0" applyFill="1" applyBorder="1"/>
    <xf numFmtId="0" fontId="0" fillId="4" borderId="0" xfId="0" applyFill="1" applyAlignment="1">
      <alignment horizontal="left" vertical="top" wrapText="1"/>
    </xf>
    <xf numFmtId="0" fontId="0" fillId="2" borderId="0" xfId="0" applyFill="1" applyAlignment="1">
      <alignment horizontal="left" vertical="top" wrapText="1"/>
    </xf>
    <xf numFmtId="0" fontId="0" fillId="2" borderId="0" xfId="0" applyFill="1" applyAlignment="1">
      <alignment horizontal="left" vertical="top"/>
    </xf>
    <xf numFmtId="14" fontId="0" fillId="6" borderId="10" xfId="0" applyNumberFormat="1" applyFill="1" applyBorder="1"/>
    <xf numFmtId="14" fontId="0" fillId="6" borderId="11" xfId="0" applyNumberFormat="1" applyFill="1" applyBorder="1"/>
    <xf numFmtId="3" fontId="0" fillId="6" borderId="6" xfId="0" applyNumberFormat="1" applyFill="1" applyBorder="1"/>
    <xf numFmtId="0" fontId="0" fillId="14" borderId="10" xfId="0" applyFill="1" applyBorder="1"/>
    <xf numFmtId="0" fontId="0" fillId="14" borderId="12" xfId="0" applyFill="1" applyBorder="1"/>
    <xf numFmtId="0" fontId="0" fillId="14" borderId="11" xfId="0" applyFill="1" applyBorder="1"/>
    <xf numFmtId="0" fontId="0" fillId="0" borderId="0" xfId="0" applyAlignment="1">
      <alignment horizontal="left" vertical="center"/>
    </xf>
    <xf numFmtId="0" fontId="21" fillId="0" borderId="0" xfId="0" applyFont="1"/>
    <xf numFmtId="164" fontId="4" fillId="0" borderId="5" xfId="0" applyNumberFormat="1" applyFont="1" applyBorder="1" applyAlignment="1">
      <alignment horizontal="center" vertical="center"/>
    </xf>
    <xf numFmtId="164" fontId="0" fillId="0" borderId="0" xfId="0" applyNumberFormat="1"/>
    <xf numFmtId="164" fontId="7" fillId="12" borderId="5" xfId="0" applyNumberFormat="1" applyFont="1" applyFill="1" applyBorder="1" applyAlignment="1">
      <alignment horizontal="center" vertical="center" wrapText="1"/>
    </xf>
    <xf numFmtId="0" fontId="22" fillId="0" borderId="0" xfId="2"/>
    <xf numFmtId="0" fontId="23" fillId="0" borderId="0" xfId="0" applyFont="1"/>
    <xf numFmtId="0" fontId="24" fillId="0" borderId="0" xfId="0" applyFont="1"/>
    <xf numFmtId="14" fontId="23" fillId="0" borderId="0" xfId="0" applyNumberFormat="1" applyFont="1"/>
    <xf numFmtId="2" fontId="0" fillId="0" borderId="0" xfId="0" applyNumberFormat="1" applyFill="1" applyAlignment="1">
      <alignment vertical="center" wrapText="1"/>
    </xf>
    <xf numFmtId="2" fontId="0" fillId="0" borderId="0" xfId="0" applyNumberFormat="1" applyFill="1" applyAlignment="1">
      <alignment wrapText="1"/>
    </xf>
    <xf numFmtId="2" fontId="0" fillId="0" borderId="0" xfId="0" applyNumberFormat="1" applyFill="1"/>
    <xf numFmtId="0" fontId="0" fillId="0" borderId="0" xfId="0" applyAlignment="1">
      <alignment horizontal="left" vertical="center" indent="1"/>
    </xf>
    <xf numFmtId="0" fontId="0" fillId="0" borderId="0" xfId="0" applyAlignment="1"/>
    <xf numFmtId="0" fontId="0" fillId="0" borderId="0" xfId="0" applyAlignment="1">
      <alignment horizontal="left" wrapText="1"/>
    </xf>
    <xf numFmtId="0" fontId="0" fillId="0" borderId="0" xfId="0" applyAlignment="1">
      <alignment horizontal="left"/>
    </xf>
    <xf numFmtId="0" fontId="4" fillId="0" borderId="0" xfId="0" applyFont="1"/>
  </cellXfs>
  <cellStyles count="3">
    <cellStyle name="Link" xfId="2" builtinId="8"/>
    <cellStyle name="Prozent" xfId="1"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Abfallfraktionen in kg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clustered"/>
        <c:varyColors val="0"/>
        <c:ser>
          <c:idx val="1"/>
          <c:order val="1"/>
          <c:tx>
            <c:strRef>
              <c:f>' Summe Betrieb'!$M$9</c:f>
              <c:strCache>
                <c:ptCount val="1"/>
                <c:pt idx="0">
                  <c:v>Ergebnis in Summe [kg]</c:v>
                </c:pt>
              </c:strCache>
            </c:strRef>
          </c:tx>
          <c:spPr>
            <a:solidFill>
              <a:schemeClr val="accent2"/>
            </a:solidFill>
            <a:ln>
              <a:noFill/>
            </a:ln>
            <a:effectLst/>
          </c:spPr>
          <c:invertIfNegative val="0"/>
          <c:cat>
            <c:strRef>
              <c:f>' Summe Betrieb'!$A$10:$A$28</c:f>
              <c:strCache>
                <c:ptCount val="19"/>
                <c:pt idx="0">
                  <c:v>Restmüll</c:v>
                </c:pt>
                <c:pt idx="1">
                  <c:v>Kehricht (falls getrennt erfasst)</c:v>
                </c:pt>
                <c:pt idx="2">
                  <c:v>PPK (Papier, Pappe, Kartonagen)</c:v>
                </c:pt>
                <c:pt idx="3">
                  <c:v>Leichtverpackungen ("gelber Sack oder Tonne": Kunststoffverpackungen, Dosen, gemischte Verpackungen, etc.)</c:v>
                </c:pt>
                <c:pt idx="4">
                  <c:v>Glas</c:v>
                </c:pt>
                <c:pt idx="5">
                  <c:v>Bioabfall (Speisereste, etc.)</c:v>
                </c:pt>
                <c:pt idx="6">
                  <c:v>Frittierfette, Speiseöle und ähnliche Abfälle</c:v>
                </c:pt>
                <c:pt idx="7">
                  <c:v>? (weitere Fraktionen bitte eintragen)</c:v>
                </c:pt>
                <c:pt idx="8">
                  <c:v>? (weitere Fraktionen bitte eintragen)</c:v>
                </c:pt>
                <c:pt idx="9">
                  <c:v>? (weitere Fraktionen bitte eintragen)</c:v>
                </c:pt>
                <c:pt idx="10">
                  <c:v>Grünschnitt (Rasen)</c:v>
                </c:pt>
                <c:pt idx="11">
                  <c:v>Sonstige Grünabfälle (Strauchgut etc.)</c:v>
                </c:pt>
                <c:pt idx="12">
                  <c:v>Fettabscheider</c:v>
                </c:pt>
                <c:pt idx="13">
                  <c:v>Sperrmüll</c:v>
                </c:pt>
                <c:pt idx="14">
                  <c:v>Bauschutt</c:v>
                </c:pt>
                <c:pt idx="15">
                  <c:v>Sonderabfall (Batterien, Lacke, Medikamente, etc.)</c:v>
                </c:pt>
                <c:pt idx="16">
                  <c:v>? (weitere Fraktionen bitte eintragen)</c:v>
                </c:pt>
                <c:pt idx="17">
                  <c:v>? (weitere Fraktionen bitte eintragen)</c:v>
                </c:pt>
                <c:pt idx="18">
                  <c:v>? (weitere Fraktionen bitte eintragen)</c:v>
                </c:pt>
              </c:strCache>
            </c:strRef>
          </c:cat>
          <c:val>
            <c:numRef>
              <c:f>' Summe Betrieb'!$M$10:$M$28</c:f>
              <c:numCache>
                <c:formatCode>#,##0</c:formatCode>
                <c:ptCount val="19"/>
                <c:pt idx="0">
                  <c:v>1</c:v>
                </c:pt>
                <c:pt idx="1">
                  <c:v>1</c:v>
                </c:pt>
                <c:pt idx="2">
                  <c:v>1</c:v>
                </c:pt>
                <c:pt idx="3">
                  <c:v>1</c:v>
                </c:pt>
                <c:pt idx="4">
                  <c:v>1</c:v>
                </c:pt>
                <c:pt idx="5">
                  <c:v>1</c:v>
                </c:pt>
                <c:pt idx="6">
                  <c:v>0</c:v>
                </c:pt>
                <c:pt idx="7">
                  <c:v>0</c:v>
                </c:pt>
                <c:pt idx="8">
                  <c:v>0</c:v>
                </c:pt>
                <c:pt idx="9">
                  <c:v>0</c:v>
                </c:pt>
                <c:pt idx="10">
                  <c:v>1</c:v>
                </c:pt>
                <c:pt idx="11">
                  <c:v>0</c:v>
                </c:pt>
                <c:pt idx="12">
                  <c:v>1</c:v>
                </c:pt>
                <c:pt idx="13">
                  <c:v>1</c:v>
                </c:pt>
                <c:pt idx="14">
                  <c:v>1</c:v>
                </c:pt>
                <c:pt idx="15">
                  <c:v>0</c:v>
                </c:pt>
                <c:pt idx="16">
                  <c:v>0</c:v>
                </c:pt>
                <c:pt idx="17">
                  <c:v>0</c:v>
                </c:pt>
                <c:pt idx="18">
                  <c:v>0</c:v>
                </c:pt>
              </c:numCache>
            </c:numRef>
          </c:val>
          <c:extLst>
            <c:ext xmlns:c16="http://schemas.microsoft.com/office/drawing/2014/chart" uri="{C3380CC4-5D6E-409C-BE32-E72D297353CC}">
              <c16:uniqueId val="{00000001-3B11-4350-BD78-304FF599CF66}"/>
            </c:ext>
          </c:extLst>
        </c:ser>
        <c:dLbls>
          <c:showLegendKey val="0"/>
          <c:showVal val="0"/>
          <c:showCatName val="0"/>
          <c:showSerName val="0"/>
          <c:showPercent val="0"/>
          <c:showBubbleSize val="0"/>
        </c:dLbls>
        <c:gapWidth val="182"/>
        <c:axId val="600882752"/>
        <c:axId val="406668368"/>
        <c:extLst>
          <c:ext xmlns:c15="http://schemas.microsoft.com/office/drawing/2012/chart" uri="{02D57815-91ED-43cb-92C2-25804820EDAC}">
            <c15:filteredBarSeries>
              <c15:ser>
                <c:idx val="0"/>
                <c:order val="0"/>
                <c:tx>
                  <c:strRef>
                    <c:extLst>
                      <c:ext uri="{02D57815-91ED-43cb-92C2-25804820EDAC}">
                        <c15:formulaRef>
                          <c15:sqref>' Summe Betrieb'!$B$9</c15:sqref>
                        </c15:formulaRef>
                      </c:ext>
                    </c:extLst>
                    <c:strCache>
                      <c:ptCount val="1"/>
                    </c:strCache>
                  </c:strRef>
                </c:tx>
                <c:spPr>
                  <a:solidFill>
                    <a:schemeClr val="accent1"/>
                  </a:solidFill>
                  <a:ln>
                    <a:noFill/>
                  </a:ln>
                  <a:effectLst/>
                </c:spPr>
                <c:invertIfNegative val="0"/>
                <c:cat>
                  <c:strRef>
                    <c:extLst>
                      <c:ext uri="{02D57815-91ED-43cb-92C2-25804820EDAC}">
                        <c15:formulaRef>
                          <c15:sqref>' Summe Betrieb'!$A$10:$A$28</c15:sqref>
                        </c15:formulaRef>
                      </c:ext>
                    </c:extLst>
                    <c:strCache>
                      <c:ptCount val="19"/>
                      <c:pt idx="0">
                        <c:v>Restmüll</c:v>
                      </c:pt>
                      <c:pt idx="1">
                        <c:v>Kehricht (falls getrennt erfasst)</c:v>
                      </c:pt>
                      <c:pt idx="2">
                        <c:v>PPK (Papier, Pappe, Kartonagen)</c:v>
                      </c:pt>
                      <c:pt idx="3">
                        <c:v>Leichtverpackungen ("gelber Sack oder Tonne": Kunststoffverpackungen, Dosen, gemischte Verpackungen, etc.)</c:v>
                      </c:pt>
                      <c:pt idx="4">
                        <c:v>Glas</c:v>
                      </c:pt>
                      <c:pt idx="5">
                        <c:v>Bioabfall (Speisereste, etc.)</c:v>
                      </c:pt>
                      <c:pt idx="6">
                        <c:v>Frittierfette, Speiseöle und ähnliche Abfälle</c:v>
                      </c:pt>
                      <c:pt idx="7">
                        <c:v>? (weitere Fraktionen bitte eintragen)</c:v>
                      </c:pt>
                      <c:pt idx="8">
                        <c:v>? (weitere Fraktionen bitte eintragen)</c:v>
                      </c:pt>
                      <c:pt idx="9">
                        <c:v>? (weitere Fraktionen bitte eintragen)</c:v>
                      </c:pt>
                      <c:pt idx="10">
                        <c:v>Grünschnitt (Rasen)</c:v>
                      </c:pt>
                      <c:pt idx="11">
                        <c:v>Sonstige Grünabfälle (Strauchgut etc.)</c:v>
                      </c:pt>
                      <c:pt idx="12">
                        <c:v>Fettabscheider</c:v>
                      </c:pt>
                      <c:pt idx="13">
                        <c:v>Sperrmüll</c:v>
                      </c:pt>
                      <c:pt idx="14">
                        <c:v>Bauschutt</c:v>
                      </c:pt>
                      <c:pt idx="15">
                        <c:v>Sonderabfall (Batterien, Lacke, Medikamente, etc.)</c:v>
                      </c:pt>
                      <c:pt idx="16">
                        <c:v>? (weitere Fraktionen bitte eintragen)</c:v>
                      </c:pt>
                      <c:pt idx="17">
                        <c:v>? (weitere Fraktionen bitte eintragen)</c:v>
                      </c:pt>
                      <c:pt idx="18">
                        <c:v>? (weitere Fraktionen bitte eintragen)</c:v>
                      </c:pt>
                    </c:strCache>
                  </c:strRef>
                </c:cat>
                <c:val>
                  <c:numRef>
                    <c:extLst>
                      <c:ext uri="{02D57815-91ED-43cb-92C2-25804820EDAC}">
                        <c15:formulaRef>
                          <c15:sqref>' Summe Betrieb'!$B$10:$B$28</c15:sqref>
                        </c15:formulaRef>
                      </c:ext>
                    </c:extLst>
                    <c:numCache>
                      <c:formatCode>General</c:formatCode>
                      <c:ptCount val="19"/>
                    </c:numCache>
                  </c:numRef>
                </c:val>
                <c:extLst>
                  <c:ext xmlns:c16="http://schemas.microsoft.com/office/drawing/2014/chart" uri="{C3380CC4-5D6E-409C-BE32-E72D297353CC}">
                    <c16:uniqueId val="{00000000-3B11-4350-BD78-304FF599CF66}"/>
                  </c:ext>
                </c:extLst>
              </c15:ser>
            </c15:filteredBarSeries>
          </c:ext>
        </c:extLst>
      </c:barChart>
      <c:catAx>
        <c:axId val="6008827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06668368"/>
        <c:crosses val="autoZero"/>
        <c:auto val="1"/>
        <c:lblAlgn val="ctr"/>
        <c:lblOffset val="100"/>
        <c:noMultiLvlLbl val="0"/>
      </c:catAx>
      <c:valAx>
        <c:axId val="40666836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008827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Abfallfraktionen [%]</a:t>
            </a:r>
          </a:p>
        </c:rich>
      </c:tx>
      <c:layout>
        <c:manualLayout>
          <c:xMode val="edge"/>
          <c:yMode val="edge"/>
          <c:x val="1.6058564431398529E-2"/>
          <c:y val="1.481481481481481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48299341449634831"/>
          <c:y val="4.9688538932633419E-2"/>
          <c:w val="0.43339888321771142"/>
          <c:h val="0.54576164090599788"/>
        </c:manualLayout>
      </c:layout>
      <c:pieChart>
        <c:varyColors val="1"/>
        <c:ser>
          <c:idx val="1"/>
          <c:order val="1"/>
          <c:tx>
            <c:strRef>
              <c:f>' Summe Betrieb'!$M$9</c:f>
              <c:strCache>
                <c:ptCount val="1"/>
                <c:pt idx="0">
                  <c:v>Ergebnis in Summe [kg]</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379-470E-8B55-E26E79BFEF5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379-470E-8B55-E26E79BFEF5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379-470E-8B55-E26E79BFEF5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2-B2E1-4DD0-A0FF-69BAED8548B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379-470E-8B55-E26E79BFEF5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A379-470E-8B55-E26E79BFEF5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A379-470E-8B55-E26E79BFEF5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A379-470E-8B55-E26E79BFEF5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A379-470E-8B55-E26E79BFEF5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A379-470E-8B55-E26E79BFEF56}"/>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A379-470E-8B55-E26E79BFEF56}"/>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A379-470E-8B55-E26E79BFEF56}"/>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A379-470E-8B55-E26E79BFEF56}"/>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A379-470E-8B55-E26E79BFEF56}"/>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1D-A379-470E-8B55-E26E79BFEF56}"/>
              </c:ext>
            </c:extLst>
          </c:dPt>
          <c:dPt>
            <c:idx val="15"/>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1F-A379-470E-8B55-E26E79BFEF56}"/>
              </c:ext>
            </c:extLst>
          </c:dPt>
          <c:dPt>
            <c:idx val="16"/>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21-A379-470E-8B55-E26E79BFEF56}"/>
              </c:ext>
            </c:extLst>
          </c:dPt>
          <c:dPt>
            <c:idx val="17"/>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23-A379-470E-8B55-E26E79BFEF56}"/>
              </c:ext>
            </c:extLst>
          </c:dPt>
          <c:dPt>
            <c:idx val="18"/>
            <c:bubble3D val="0"/>
            <c:spPr>
              <a:solidFill>
                <a:schemeClr val="accent1">
                  <a:lumMod val="80000"/>
                </a:schemeClr>
              </a:solidFill>
              <a:ln w="19050">
                <a:solidFill>
                  <a:schemeClr val="lt1"/>
                </a:solidFill>
              </a:ln>
              <a:effectLst/>
            </c:spPr>
            <c:extLst>
              <c:ext xmlns:c16="http://schemas.microsoft.com/office/drawing/2014/chart" uri="{C3380CC4-5D6E-409C-BE32-E72D297353CC}">
                <c16:uniqueId val="{00000025-A379-470E-8B55-E26E79BFEF5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 Summe Betrieb'!$A$10:$A$28</c:f>
              <c:strCache>
                <c:ptCount val="19"/>
                <c:pt idx="0">
                  <c:v>Restmüll</c:v>
                </c:pt>
                <c:pt idx="1">
                  <c:v>Kehricht (falls getrennt erfasst)</c:v>
                </c:pt>
                <c:pt idx="2">
                  <c:v>PPK (Papier, Pappe, Kartonagen)</c:v>
                </c:pt>
                <c:pt idx="3">
                  <c:v>Leichtverpackungen ("gelber Sack oder Tonne": Kunststoffverpackungen, Dosen, gemischte Verpackungen, etc.)</c:v>
                </c:pt>
                <c:pt idx="4">
                  <c:v>Glas</c:v>
                </c:pt>
                <c:pt idx="5">
                  <c:v>Bioabfall (Speisereste, etc.)</c:v>
                </c:pt>
                <c:pt idx="6">
                  <c:v>Frittierfette, Speiseöle und ähnliche Abfälle</c:v>
                </c:pt>
                <c:pt idx="7">
                  <c:v>? (weitere Fraktionen bitte eintragen)</c:v>
                </c:pt>
                <c:pt idx="8">
                  <c:v>? (weitere Fraktionen bitte eintragen)</c:v>
                </c:pt>
                <c:pt idx="9">
                  <c:v>? (weitere Fraktionen bitte eintragen)</c:v>
                </c:pt>
                <c:pt idx="10">
                  <c:v>Grünschnitt (Rasen)</c:v>
                </c:pt>
                <c:pt idx="11">
                  <c:v>Sonstige Grünabfälle (Strauchgut etc.)</c:v>
                </c:pt>
                <c:pt idx="12">
                  <c:v>Fettabscheider</c:v>
                </c:pt>
                <c:pt idx="13">
                  <c:v>Sperrmüll</c:v>
                </c:pt>
                <c:pt idx="14">
                  <c:v>Bauschutt</c:v>
                </c:pt>
                <c:pt idx="15">
                  <c:v>Sonderabfall (Batterien, Lacke, Medikamente, etc.)</c:v>
                </c:pt>
                <c:pt idx="16">
                  <c:v>? (weitere Fraktionen bitte eintragen)</c:v>
                </c:pt>
                <c:pt idx="17">
                  <c:v>? (weitere Fraktionen bitte eintragen)</c:v>
                </c:pt>
                <c:pt idx="18">
                  <c:v>? (weitere Fraktionen bitte eintragen)</c:v>
                </c:pt>
              </c:strCache>
            </c:strRef>
          </c:cat>
          <c:val>
            <c:numRef>
              <c:f>' Summe Betrieb'!$M$10:$M$28</c:f>
              <c:numCache>
                <c:formatCode>#,##0</c:formatCode>
                <c:ptCount val="19"/>
                <c:pt idx="0">
                  <c:v>1</c:v>
                </c:pt>
                <c:pt idx="1">
                  <c:v>1</c:v>
                </c:pt>
                <c:pt idx="2">
                  <c:v>1</c:v>
                </c:pt>
                <c:pt idx="3">
                  <c:v>1</c:v>
                </c:pt>
                <c:pt idx="4">
                  <c:v>1</c:v>
                </c:pt>
                <c:pt idx="5">
                  <c:v>1</c:v>
                </c:pt>
                <c:pt idx="6">
                  <c:v>0</c:v>
                </c:pt>
                <c:pt idx="7">
                  <c:v>0</c:v>
                </c:pt>
                <c:pt idx="8">
                  <c:v>0</c:v>
                </c:pt>
                <c:pt idx="9">
                  <c:v>0</c:v>
                </c:pt>
                <c:pt idx="10">
                  <c:v>1</c:v>
                </c:pt>
                <c:pt idx="11">
                  <c:v>0</c:v>
                </c:pt>
                <c:pt idx="12">
                  <c:v>1</c:v>
                </c:pt>
                <c:pt idx="13">
                  <c:v>1</c:v>
                </c:pt>
                <c:pt idx="14">
                  <c:v>1</c:v>
                </c:pt>
                <c:pt idx="15">
                  <c:v>0</c:v>
                </c:pt>
                <c:pt idx="16">
                  <c:v>0</c:v>
                </c:pt>
                <c:pt idx="17">
                  <c:v>0</c:v>
                </c:pt>
                <c:pt idx="18">
                  <c:v>0</c:v>
                </c:pt>
              </c:numCache>
            </c:numRef>
          </c:val>
          <c:extLst>
            <c:ext xmlns:c16="http://schemas.microsoft.com/office/drawing/2014/chart" uri="{C3380CC4-5D6E-409C-BE32-E72D297353CC}">
              <c16:uniqueId val="{00000001-B2E1-4DD0-A0FF-69BAED8548BA}"/>
            </c:ext>
          </c:extLst>
        </c:ser>
        <c:dLbls>
          <c:showLegendKey val="0"/>
          <c:showVal val="0"/>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 Summe Betrieb'!$B$9</c15:sqref>
                        </c15:formulaRef>
                      </c:ext>
                    </c:extLst>
                    <c:strCache>
                      <c:ptCount val="1"/>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27-A379-470E-8B55-E26E79BFEF5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29-A379-470E-8B55-E26E79BFEF5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2B-A379-470E-8B55-E26E79BFEF5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2D-A379-470E-8B55-E26E79BFEF5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2F-A379-470E-8B55-E26E79BFEF5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31-A379-470E-8B55-E26E79BFEF5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33-A379-470E-8B55-E26E79BFEF5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35-A379-470E-8B55-E26E79BFEF5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37-A379-470E-8B55-E26E79BFEF5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39-A379-470E-8B55-E26E79BFEF56}"/>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3B-A379-470E-8B55-E26E79BFEF56}"/>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3D-A379-470E-8B55-E26E79BFEF56}"/>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3F-A379-470E-8B55-E26E79BFEF56}"/>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41-A379-470E-8B55-E26E79BFEF56}"/>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43-A379-470E-8B55-E26E79BFEF56}"/>
                    </c:ext>
                  </c:extLst>
                </c:dPt>
                <c:dPt>
                  <c:idx val="15"/>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45-A379-470E-8B55-E26E79BFEF56}"/>
                    </c:ext>
                  </c:extLst>
                </c:dPt>
                <c:dPt>
                  <c:idx val="16"/>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47-A379-470E-8B55-E26E79BFEF56}"/>
                    </c:ext>
                  </c:extLst>
                </c:dPt>
                <c:dPt>
                  <c:idx val="17"/>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49-A379-470E-8B55-E26E79BFEF56}"/>
                    </c:ext>
                  </c:extLst>
                </c:dPt>
                <c:dPt>
                  <c:idx val="18"/>
                  <c:bubble3D val="0"/>
                  <c:spPr>
                    <a:solidFill>
                      <a:schemeClr val="accent1">
                        <a:lumMod val="80000"/>
                      </a:schemeClr>
                    </a:solidFill>
                    <a:ln w="19050">
                      <a:solidFill>
                        <a:schemeClr val="lt1"/>
                      </a:solidFill>
                    </a:ln>
                    <a:effectLst/>
                  </c:spPr>
                  <c:extLst>
                    <c:ext xmlns:c16="http://schemas.microsoft.com/office/drawing/2014/chart" uri="{C3380CC4-5D6E-409C-BE32-E72D297353CC}">
                      <c16:uniqueId val="{0000004B-A379-470E-8B55-E26E79BFEF56}"/>
                    </c:ext>
                  </c:extLst>
                </c:dPt>
                <c:cat>
                  <c:strRef>
                    <c:extLst>
                      <c:ext uri="{02D57815-91ED-43cb-92C2-25804820EDAC}">
                        <c15:formulaRef>
                          <c15:sqref>' Summe Betrieb'!$A$10:$A$28</c15:sqref>
                        </c15:formulaRef>
                      </c:ext>
                    </c:extLst>
                    <c:strCache>
                      <c:ptCount val="19"/>
                      <c:pt idx="0">
                        <c:v>Restmüll</c:v>
                      </c:pt>
                      <c:pt idx="1">
                        <c:v>Kehricht (falls getrennt erfasst)</c:v>
                      </c:pt>
                      <c:pt idx="2">
                        <c:v>PPK (Papier, Pappe, Kartonagen)</c:v>
                      </c:pt>
                      <c:pt idx="3">
                        <c:v>Leichtverpackungen ("gelber Sack oder Tonne": Kunststoffverpackungen, Dosen, gemischte Verpackungen, etc.)</c:v>
                      </c:pt>
                      <c:pt idx="4">
                        <c:v>Glas</c:v>
                      </c:pt>
                      <c:pt idx="5">
                        <c:v>Bioabfall (Speisereste, etc.)</c:v>
                      </c:pt>
                      <c:pt idx="6">
                        <c:v>Frittierfette, Speiseöle und ähnliche Abfälle</c:v>
                      </c:pt>
                      <c:pt idx="7">
                        <c:v>? (weitere Fraktionen bitte eintragen)</c:v>
                      </c:pt>
                      <c:pt idx="8">
                        <c:v>? (weitere Fraktionen bitte eintragen)</c:v>
                      </c:pt>
                      <c:pt idx="9">
                        <c:v>? (weitere Fraktionen bitte eintragen)</c:v>
                      </c:pt>
                      <c:pt idx="10">
                        <c:v>Grünschnitt (Rasen)</c:v>
                      </c:pt>
                      <c:pt idx="11">
                        <c:v>Sonstige Grünabfälle (Strauchgut etc.)</c:v>
                      </c:pt>
                      <c:pt idx="12">
                        <c:v>Fettabscheider</c:v>
                      </c:pt>
                      <c:pt idx="13">
                        <c:v>Sperrmüll</c:v>
                      </c:pt>
                      <c:pt idx="14">
                        <c:v>Bauschutt</c:v>
                      </c:pt>
                      <c:pt idx="15">
                        <c:v>Sonderabfall (Batterien, Lacke, Medikamente, etc.)</c:v>
                      </c:pt>
                      <c:pt idx="16">
                        <c:v>? (weitere Fraktionen bitte eintragen)</c:v>
                      </c:pt>
                      <c:pt idx="17">
                        <c:v>? (weitere Fraktionen bitte eintragen)</c:v>
                      </c:pt>
                      <c:pt idx="18">
                        <c:v>? (weitere Fraktionen bitte eintragen)</c:v>
                      </c:pt>
                    </c:strCache>
                  </c:strRef>
                </c:cat>
                <c:val>
                  <c:numRef>
                    <c:extLst>
                      <c:ext uri="{02D57815-91ED-43cb-92C2-25804820EDAC}">
                        <c15:formulaRef>
                          <c15:sqref>' Summe Betrieb'!$B$10:$B$28</c15:sqref>
                        </c15:formulaRef>
                      </c:ext>
                    </c:extLst>
                    <c:numCache>
                      <c:formatCode>General</c:formatCode>
                      <c:ptCount val="19"/>
                    </c:numCache>
                  </c:numRef>
                </c:val>
                <c:extLst>
                  <c:ext xmlns:c16="http://schemas.microsoft.com/office/drawing/2014/chart" uri="{C3380CC4-5D6E-409C-BE32-E72D297353CC}">
                    <c16:uniqueId val="{00000000-B2E1-4DD0-A0FF-69BAED8548BA}"/>
                  </c:ext>
                </c:extLst>
              </c15:ser>
            </c15:filteredPieSeries>
          </c:ext>
        </c:extLst>
      </c:pieChart>
      <c:spPr>
        <a:noFill/>
        <a:ln>
          <a:noFill/>
        </a:ln>
        <a:effectLst/>
      </c:spPr>
    </c:plotArea>
    <c:legend>
      <c:legendPos val="b"/>
      <c:layout>
        <c:manualLayout>
          <c:xMode val="edge"/>
          <c:yMode val="edge"/>
          <c:x val="2.7782443942896865E-2"/>
          <c:y val="0.42746534460970159"/>
          <c:w val="0.87288489557287496"/>
          <c:h val="0.53238545181852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480060</xdr:colOff>
      <xdr:row>6</xdr:row>
      <xdr:rowOff>173990</xdr:rowOff>
    </xdr:to>
    <xdr:pic>
      <xdr:nvPicPr>
        <xdr:cNvPr id="2" name="Grafik 1">
          <a:extLst>
            <a:ext uri="{FF2B5EF4-FFF2-40B4-BE49-F238E27FC236}">
              <a16:creationId xmlns:a16="http://schemas.microsoft.com/office/drawing/2014/main" id="{FD043707-8093-4311-C013-27D2F9D067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3050" y="1143000"/>
          <a:ext cx="1243330" cy="175260"/>
        </a:xfrm>
        <a:prstGeom prst="rect">
          <a:avLst/>
        </a:prstGeom>
        <a:noFill/>
        <a:ln>
          <a:noFill/>
        </a:ln>
      </xdr:spPr>
    </xdr:pic>
    <xdr:clientData/>
  </xdr:twoCellAnchor>
  <xdr:twoCellAnchor editAs="oneCell">
    <xdr:from>
      <xdr:col>3</xdr:col>
      <xdr:colOff>361950</xdr:colOff>
      <xdr:row>5</xdr:row>
      <xdr:rowOff>0</xdr:rowOff>
    </xdr:from>
    <xdr:to>
      <xdr:col>5</xdr:col>
      <xdr:colOff>85090</xdr:colOff>
      <xdr:row>7</xdr:row>
      <xdr:rowOff>59055</xdr:rowOff>
    </xdr:to>
    <xdr:pic>
      <xdr:nvPicPr>
        <xdr:cNvPr id="3" name="Grafik 2">
          <a:extLst>
            <a:ext uri="{FF2B5EF4-FFF2-40B4-BE49-F238E27FC236}">
              <a16:creationId xmlns:a16="http://schemas.microsoft.com/office/drawing/2014/main" id="{FD5FCF76-06D3-F373-EE5F-16FE25DDB34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29000" y="952500"/>
          <a:ext cx="1243330" cy="434975"/>
        </a:xfrm>
        <a:prstGeom prst="rect">
          <a:avLst/>
        </a:prstGeom>
        <a:noFill/>
        <a:ln>
          <a:noFill/>
        </a:ln>
      </xdr:spPr>
    </xdr:pic>
    <xdr:clientData/>
  </xdr:twoCellAnchor>
  <xdr:twoCellAnchor editAs="oneCell">
    <xdr:from>
      <xdr:col>5</xdr:col>
      <xdr:colOff>752475</xdr:colOff>
      <xdr:row>5</xdr:row>
      <xdr:rowOff>66675</xdr:rowOff>
    </xdr:from>
    <xdr:to>
      <xdr:col>8</xdr:col>
      <xdr:colOff>329565</xdr:colOff>
      <xdr:row>7</xdr:row>
      <xdr:rowOff>97155</xdr:rowOff>
    </xdr:to>
    <xdr:pic>
      <xdr:nvPicPr>
        <xdr:cNvPr id="4" name="Grafik 3" descr="Logo des Öko-Institut e.V., Institut für Angewandte Ökologie">
          <a:extLst>
            <a:ext uri="{FF2B5EF4-FFF2-40B4-BE49-F238E27FC236}">
              <a16:creationId xmlns:a16="http://schemas.microsoft.com/office/drawing/2014/main" id="{D1A2F843-9FB6-E1A7-02ED-CC5711D2BAF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343525" y="1019175"/>
          <a:ext cx="1864360" cy="406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126999</xdr:colOff>
      <xdr:row>32</xdr:row>
      <xdr:rowOff>173566</xdr:rowOff>
    </xdr:from>
    <xdr:to>
      <xdr:col>5</xdr:col>
      <xdr:colOff>533399</xdr:colOff>
      <xdr:row>60</xdr:row>
      <xdr:rowOff>8466</xdr:rowOff>
    </xdr:to>
    <xdr:graphicFrame macro="">
      <xdr:nvGraphicFramePr>
        <xdr:cNvPr id="3" name="Diagramm 2">
          <a:extLst>
            <a:ext uri="{FF2B5EF4-FFF2-40B4-BE49-F238E27FC236}">
              <a16:creationId xmlns:a16="http://schemas.microsoft.com/office/drawing/2014/main" id="{B69EBAC1-B3AE-95A7-D06B-C65CF44C025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1066799</xdr:colOff>
      <xdr:row>33</xdr:row>
      <xdr:rowOff>4234</xdr:rowOff>
    </xdr:from>
    <xdr:to>
      <xdr:col>11</xdr:col>
      <xdr:colOff>491066</xdr:colOff>
      <xdr:row>60</xdr:row>
      <xdr:rowOff>118534</xdr:rowOff>
    </xdr:to>
    <xdr:graphicFrame macro="">
      <xdr:nvGraphicFramePr>
        <xdr:cNvPr id="4" name="Diagramm 3">
          <a:extLst>
            <a:ext uri="{FF2B5EF4-FFF2-40B4-BE49-F238E27FC236}">
              <a16:creationId xmlns:a16="http://schemas.microsoft.com/office/drawing/2014/main" id="{01706E38-9760-C9FC-8A23-0CB3E4C1A2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kaev.de/Media/public/Website/Downloads/Benutzungsordnung/Anlage15-Umrechnungsfaktoren.pdf" TargetMode="External"/><Relationship Id="rId3" Type="http://schemas.openxmlformats.org/officeDocument/2006/relationships/hyperlink" Target="https://www.statistik-bw.de/DatenMelden/Formularservice/33_A_Umrechnungsfaktoren.pdf" TargetMode="External"/><Relationship Id="rId7" Type="http://schemas.openxmlformats.org/officeDocument/2006/relationships/hyperlink" Target="https://recyclingzentrum.de/wp-content/uploads/2021/05/Koempf_Recycling_Infoblatt_Schuettgueter.pdf" TargetMode="External"/><Relationship Id="rId2" Type="http://schemas.openxmlformats.org/officeDocument/2006/relationships/hyperlink" Target="https://www.statistik.bayern.de/service/erhebungen/bauen_wohnen/abfall/abfallarten/index.php" TargetMode="External"/><Relationship Id="rId1" Type="http://schemas.openxmlformats.org/officeDocument/2006/relationships/hyperlink" Target="https://www.daera-ni.gov.uk/sites/default/files/publications/doe/waste-report-waste-density-conversion-factors-survey-results-2014.pdf" TargetMode="External"/><Relationship Id="rId6" Type="http://schemas.openxmlformats.org/officeDocument/2006/relationships/hyperlink" Target="https://www.entsorgo.de/containerdienst/containergroessen/kubikmeter-in-tonnen/" TargetMode="External"/><Relationship Id="rId5" Type="http://schemas.openxmlformats.org/officeDocument/2006/relationships/hyperlink" Target="https://www.wien.gv.at/umweltschutz/abfall/pdf/umrechnungsfaktoren.pdf" TargetMode="External"/><Relationship Id="rId10" Type="http://schemas.openxmlformats.org/officeDocument/2006/relationships/printerSettings" Target="../printerSettings/printerSettings2.bin"/><Relationship Id="rId4" Type="http://schemas.openxmlformats.org/officeDocument/2006/relationships/hyperlink" Target="https://www.umweltberatung.at/download/?id=abfallumrechnungstabelle-3044-umweltberatung.pdf" TargetMode="External"/><Relationship Id="rId9" Type="http://schemas.openxmlformats.org/officeDocument/2006/relationships/hyperlink" Target="https://www.abfallwirtschaft-freiburg.de/de/umschlagstation/umschlagstation.php"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46C9D-4E09-44BF-93D0-08DEB9987AEE}">
  <dimension ref="A2:B20"/>
  <sheetViews>
    <sheetView tabSelected="1" workbookViewId="0">
      <selection activeCell="F32" sqref="F32"/>
    </sheetView>
  </sheetViews>
  <sheetFormatPr baseColWidth="10" defaultRowHeight="14.5" x14ac:dyDescent="0.35"/>
  <cols>
    <col min="1" max="1" width="23.1796875" customWidth="1"/>
  </cols>
  <sheetData>
    <row r="2" spans="1:2" ht="18.5" x14ac:dyDescent="0.45">
      <c r="A2" t="s">
        <v>100</v>
      </c>
      <c r="B2" s="89" t="s">
        <v>99</v>
      </c>
    </row>
    <row r="4" spans="1:2" ht="15.5" x14ac:dyDescent="0.35">
      <c r="A4" t="s">
        <v>95</v>
      </c>
      <c r="B4" s="88" t="s">
        <v>112</v>
      </c>
    </row>
    <row r="7" spans="1:2" x14ac:dyDescent="0.35">
      <c r="A7" t="s">
        <v>96</v>
      </c>
    </row>
    <row r="10" spans="1:2" ht="15.5" x14ac:dyDescent="0.35">
      <c r="B10" s="88" t="s">
        <v>111</v>
      </c>
    </row>
    <row r="12" spans="1:2" ht="15.5" x14ac:dyDescent="0.35">
      <c r="A12" t="s">
        <v>97</v>
      </c>
      <c r="B12" s="88" t="s">
        <v>101</v>
      </c>
    </row>
    <row r="14" spans="1:2" ht="15.5" x14ac:dyDescent="0.35">
      <c r="A14" t="s">
        <v>107</v>
      </c>
      <c r="B14" s="88" t="s">
        <v>102</v>
      </c>
    </row>
    <row r="15" spans="1:2" ht="15.5" x14ac:dyDescent="0.35">
      <c r="B15" s="88"/>
    </row>
    <row r="16" spans="1:2" ht="15.5" x14ac:dyDescent="0.35">
      <c r="A16" t="s">
        <v>98</v>
      </c>
      <c r="B16" s="90">
        <v>45418</v>
      </c>
    </row>
    <row r="19" spans="1:1" x14ac:dyDescent="0.35">
      <c r="A19" s="98" t="s">
        <v>113</v>
      </c>
    </row>
    <row r="20" spans="1:1" x14ac:dyDescent="0.35">
      <c r="A20" s="98" t="s">
        <v>114</v>
      </c>
    </row>
  </sheetData>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2CDC3-0384-4076-BC0C-33D681AA4F92}">
  <dimension ref="A1:S36"/>
  <sheetViews>
    <sheetView zoomScale="80" zoomScaleNormal="80" workbookViewId="0">
      <selection activeCell="A9" sqref="A9:S9"/>
    </sheetView>
  </sheetViews>
  <sheetFormatPr baseColWidth="10" defaultRowHeight="14.5" x14ac:dyDescent="0.35"/>
  <sheetData>
    <row r="1" spans="1:19" ht="18.5" x14ac:dyDescent="0.45">
      <c r="A1" s="83" t="s">
        <v>84</v>
      </c>
    </row>
    <row r="3" spans="1:19" ht="33" customHeight="1" x14ac:dyDescent="0.35">
      <c r="A3" s="96" t="s">
        <v>105</v>
      </c>
      <c r="B3" s="96"/>
      <c r="C3" s="96"/>
      <c r="D3" s="96"/>
      <c r="E3" s="96"/>
      <c r="F3" s="96"/>
      <c r="G3" s="96"/>
      <c r="H3" s="96"/>
      <c r="I3" s="96"/>
      <c r="J3" s="96"/>
      <c r="K3" s="96"/>
      <c r="L3" s="96"/>
      <c r="M3" s="96"/>
      <c r="N3" s="96"/>
      <c r="O3" s="96"/>
      <c r="P3" s="96"/>
      <c r="Q3" s="96"/>
      <c r="R3" s="96"/>
      <c r="S3" s="96"/>
    </row>
    <row r="4" spans="1:19" x14ac:dyDescent="0.35">
      <c r="A4" s="95" t="s">
        <v>104</v>
      </c>
    </row>
    <row r="5" spans="1:19" x14ac:dyDescent="0.35">
      <c r="A5" t="s">
        <v>81</v>
      </c>
    </row>
    <row r="6" spans="1:19" x14ac:dyDescent="0.35">
      <c r="A6" t="s">
        <v>78</v>
      </c>
    </row>
    <row r="7" spans="1:19" ht="31" customHeight="1" x14ac:dyDescent="0.35">
      <c r="A7" s="96" t="s">
        <v>108</v>
      </c>
      <c r="B7" s="96"/>
      <c r="C7" s="96"/>
      <c r="D7" s="96"/>
      <c r="E7" s="96"/>
      <c r="F7" s="96"/>
      <c r="G7" s="96"/>
      <c r="H7" s="96"/>
      <c r="I7" s="96"/>
      <c r="J7" s="96"/>
      <c r="K7" s="96"/>
      <c r="L7" s="96"/>
      <c r="M7" s="96"/>
      <c r="N7" s="96"/>
      <c r="O7" s="96"/>
      <c r="P7" s="96"/>
      <c r="Q7" s="96"/>
      <c r="R7" s="96"/>
      <c r="S7" s="96"/>
    </row>
    <row r="8" spans="1:19" ht="28.5" customHeight="1" x14ac:dyDescent="0.35">
      <c r="A8" s="96" t="s">
        <v>109</v>
      </c>
      <c r="B8" s="96"/>
      <c r="C8" s="96"/>
      <c r="D8" s="96"/>
      <c r="E8" s="96"/>
      <c r="F8" s="96"/>
      <c r="G8" s="96"/>
      <c r="H8" s="96"/>
      <c r="I8" s="96"/>
      <c r="J8" s="96"/>
      <c r="K8" s="96"/>
      <c r="L8" s="96"/>
      <c r="M8" s="96"/>
      <c r="N8" s="96"/>
      <c r="O8" s="96"/>
      <c r="P8" s="96"/>
      <c r="Q8" s="96"/>
      <c r="R8" s="96"/>
      <c r="S8" s="96"/>
    </row>
    <row r="9" spans="1:19" ht="43" customHeight="1" x14ac:dyDescent="0.35">
      <c r="A9" s="96" t="s">
        <v>106</v>
      </c>
      <c r="B9" s="96"/>
      <c r="C9" s="96"/>
      <c r="D9" s="96"/>
      <c r="E9" s="96"/>
      <c r="F9" s="96"/>
      <c r="G9" s="96"/>
      <c r="H9" s="96"/>
      <c r="I9" s="96"/>
      <c r="J9" s="96"/>
      <c r="K9" s="96"/>
      <c r="L9" s="96"/>
      <c r="M9" s="96"/>
      <c r="N9" s="96"/>
      <c r="O9" s="96"/>
      <c r="P9" s="96"/>
      <c r="Q9" s="96"/>
      <c r="R9" s="96"/>
      <c r="S9" s="96"/>
    </row>
    <row r="10" spans="1:19" x14ac:dyDescent="0.35">
      <c r="A10" t="s">
        <v>83</v>
      </c>
    </row>
    <row r="11" spans="1:19" x14ac:dyDescent="0.35">
      <c r="A11" s="72"/>
      <c r="B11" t="s">
        <v>85</v>
      </c>
    </row>
    <row r="12" spans="1:19" x14ac:dyDescent="0.35">
      <c r="A12" s="54"/>
      <c r="B12" t="s">
        <v>110</v>
      </c>
    </row>
    <row r="15" spans="1:19" x14ac:dyDescent="0.35">
      <c r="A15" t="s">
        <v>103</v>
      </c>
    </row>
    <row r="16" spans="1:19" x14ac:dyDescent="0.35">
      <c r="A16" s="87" t="s">
        <v>86</v>
      </c>
    </row>
    <row r="17" spans="1:2" x14ac:dyDescent="0.35">
      <c r="A17" s="87" t="s">
        <v>87</v>
      </c>
    </row>
    <row r="18" spans="1:2" x14ac:dyDescent="0.35">
      <c r="A18" s="87" t="s">
        <v>88</v>
      </c>
    </row>
    <row r="19" spans="1:2" x14ac:dyDescent="0.35">
      <c r="A19" s="87" t="s">
        <v>89</v>
      </c>
    </row>
    <row r="20" spans="1:2" x14ac:dyDescent="0.35">
      <c r="A20" s="87" t="s">
        <v>90</v>
      </c>
    </row>
    <row r="21" spans="1:2" x14ac:dyDescent="0.35">
      <c r="A21" s="87" t="s">
        <v>91</v>
      </c>
    </row>
    <row r="22" spans="1:2" x14ac:dyDescent="0.35">
      <c r="A22" s="87" t="s">
        <v>92</v>
      </c>
    </row>
    <row r="23" spans="1:2" x14ac:dyDescent="0.35">
      <c r="A23" s="87" t="s">
        <v>93</v>
      </c>
    </row>
    <row r="24" spans="1:2" x14ac:dyDescent="0.35">
      <c r="A24" s="87" t="s">
        <v>94</v>
      </c>
    </row>
    <row r="32" spans="1:2" x14ac:dyDescent="0.35">
      <c r="B32" s="94"/>
    </row>
    <row r="33" spans="2:2" x14ac:dyDescent="0.35">
      <c r="B33" s="94"/>
    </row>
    <row r="34" spans="2:2" x14ac:dyDescent="0.35">
      <c r="B34" s="94"/>
    </row>
    <row r="35" spans="2:2" x14ac:dyDescent="0.35">
      <c r="B35" s="94"/>
    </row>
    <row r="36" spans="2:2" x14ac:dyDescent="0.35">
      <c r="B36" s="94"/>
    </row>
  </sheetData>
  <mergeCells count="4">
    <mergeCell ref="A3:S3"/>
    <mergeCell ref="A7:S7"/>
    <mergeCell ref="A8:S8"/>
    <mergeCell ref="A9:S9"/>
  </mergeCells>
  <hyperlinks>
    <hyperlink ref="A16" r:id="rId1" display="https://www.daera-ni.gov.uk/sites/default/files/publications/doe/waste-report-waste-density-conversion-factors-survey-results-2014.pdf" xr:uid="{24D2D6A7-CAB9-44AD-86B7-1D53B674C11A}"/>
    <hyperlink ref="A17" r:id="rId2" xr:uid="{70E60ED9-919D-45A8-BFC6-EF6D2AE13122}"/>
    <hyperlink ref="A19" r:id="rId3" display="(3) https://www.statistik-bw.de/DatenMelden/Formularservice/33_A_Umrechnungsfaktoren.pdf" xr:uid="{3B678BFA-B222-4988-A667-ADC0ADFB9610}"/>
    <hyperlink ref="A20" r:id="rId4" display="(4) https://www.umweltberatung.at/download/?id=abfallumrechnungstabelle-3044-umweltberatung.pdf" xr:uid="{180FADAA-CAE2-43B7-8722-F05EDAC8051F}"/>
    <hyperlink ref="A21" r:id="rId5" display="(5) https://www.wien.gv.at/umweltschutz/abfall/pdf/umrechnungsfaktoren.pdf" xr:uid="{1AA0F531-482F-4499-8692-6E83E22E62F1}"/>
    <hyperlink ref="A22" r:id="rId6" display="(6) https://www.entsorgo.de/containerdienst/containergroessen/kubikmeter-in-tonnen/" xr:uid="{C8EB26DC-ED85-4367-B903-F643F9BA698D}"/>
    <hyperlink ref="A23" r:id="rId7" display="(7) https://recyclingzentrum.de/wp-content/uploads/2021/05/Koempf_Recycling_Infoblatt_Schuettgueter.pdf" xr:uid="{8C471495-80E7-4FE4-8754-66FEA0C4659D}"/>
    <hyperlink ref="A24" r:id="rId8" display="(8) https://www.kaev.de/Media/public/Website/Downloads/Benutzungsordnung/Anlage15-Umrechnungsfaktoren.pdf" xr:uid="{1ED336B9-33C0-4C64-BF1C-C4473F91D2DD}"/>
    <hyperlink ref="A18" r:id="rId9" xr:uid="{39AEF40A-E6A7-49BC-9D9A-1DC57A01A5D8}"/>
  </hyperlinks>
  <pageMargins left="0.7" right="0.7" top="0.78740157499999996" bottom="0.78740157499999996" header="0.3" footer="0.3"/>
  <pageSetup paperSize="9" orientation="portrait" r:id="rId1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AE80B-DB04-4526-8350-3AF6912D01B5}">
  <sheetPr>
    <tabColor theme="5" tint="0.39997558519241921"/>
  </sheetPr>
  <dimension ref="A1:P59"/>
  <sheetViews>
    <sheetView zoomScale="90" zoomScaleNormal="90" workbookViewId="0">
      <selection activeCell="C19" sqref="C19"/>
    </sheetView>
  </sheetViews>
  <sheetFormatPr baseColWidth="10" defaultRowHeight="14.5" x14ac:dyDescent="0.35"/>
  <cols>
    <col min="1" max="1" width="41.26953125" customWidth="1"/>
    <col min="2" max="2" width="1.26953125" style="10" customWidth="1"/>
    <col min="3" max="4" width="15.54296875" style="10" customWidth="1"/>
    <col min="5" max="5" width="19" style="10" customWidth="1"/>
    <col min="6" max="6" width="14.1796875" style="10" customWidth="1"/>
    <col min="7" max="7" width="15.54296875" customWidth="1"/>
    <col min="8" max="8" width="18.7265625" customWidth="1"/>
    <col min="9" max="9" width="1.453125" customWidth="1"/>
    <col min="10" max="10" width="47.81640625" customWidth="1"/>
    <col min="11" max="15" width="14.54296875" customWidth="1"/>
    <col min="16" max="16" width="62.54296875" customWidth="1"/>
  </cols>
  <sheetData>
    <row r="1" spans="1:16" ht="21.5" thickBot="1" x14ac:dyDescent="0.55000000000000004">
      <c r="A1" s="1" t="s">
        <v>51</v>
      </c>
    </row>
    <row r="2" spans="1:16" ht="16" thickBot="1" x14ac:dyDescent="0.4">
      <c r="A2" t="s">
        <v>45</v>
      </c>
      <c r="D2" t="s">
        <v>47</v>
      </c>
      <c r="H2" t="s">
        <v>48</v>
      </c>
      <c r="K2" s="55">
        <f>H28</f>
        <v>1</v>
      </c>
      <c r="L2" s="56" t="s">
        <v>77</v>
      </c>
      <c r="M2" s="57"/>
    </row>
    <row r="3" spans="1:16" ht="15" thickBot="1" x14ac:dyDescent="0.4">
      <c r="A3" s="72"/>
      <c r="C3"/>
      <c r="D3" s="10" t="s">
        <v>34</v>
      </c>
      <c r="E3" s="10" t="s">
        <v>35</v>
      </c>
      <c r="H3" s="78">
        <v>1</v>
      </c>
      <c r="K3" s="65"/>
      <c r="L3" s="65"/>
      <c r="M3" s="65"/>
    </row>
    <row r="4" spans="1:16" ht="16" thickBot="1" x14ac:dyDescent="0.4">
      <c r="A4" t="s">
        <v>46</v>
      </c>
      <c r="D4" s="76"/>
      <c r="E4" s="77"/>
      <c r="H4" t="s">
        <v>53</v>
      </c>
      <c r="K4" s="58">
        <f>1-((H8+H9)/H28)</f>
        <v>0</v>
      </c>
      <c r="L4" s="56" t="s">
        <v>63</v>
      </c>
      <c r="M4" s="57"/>
    </row>
    <row r="5" spans="1:16" x14ac:dyDescent="0.35">
      <c r="A5" s="72"/>
      <c r="H5" s="79"/>
      <c r="I5" s="80"/>
      <c r="J5" s="81"/>
    </row>
    <row r="6" spans="1:16" ht="18.5" x14ac:dyDescent="0.45">
      <c r="B6" s="7"/>
      <c r="C6" s="27"/>
      <c r="D6" s="12" t="s">
        <v>39</v>
      </c>
      <c r="E6" s="12"/>
      <c r="F6" s="28"/>
      <c r="K6" s="97" t="s">
        <v>54</v>
      </c>
      <c r="L6" s="97"/>
      <c r="M6" s="97"/>
      <c r="N6" s="97"/>
      <c r="O6" s="97"/>
    </row>
    <row r="7" spans="1:16" ht="54" customHeight="1" x14ac:dyDescent="0.35">
      <c r="A7" s="2" t="s">
        <v>80</v>
      </c>
      <c r="B7" s="21"/>
      <c r="C7" s="44" t="s">
        <v>29</v>
      </c>
      <c r="D7" s="45" t="s">
        <v>30</v>
      </c>
      <c r="E7" s="46" t="s">
        <v>31</v>
      </c>
      <c r="F7" s="47" t="s">
        <v>32</v>
      </c>
      <c r="G7" s="48" t="s">
        <v>38</v>
      </c>
      <c r="H7" s="49" t="s">
        <v>50</v>
      </c>
      <c r="I7" s="21"/>
      <c r="J7" s="34" t="s">
        <v>40</v>
      </c>
      <c r="K7" s="25" t="s">
        <v>24</v>
      </c>
      <c r="L7" s="35" t="s">
        <v>16</v>
      </c>
      <c r="M7" s="35" t="s">
        <v>23</v>
      </c>
      <c r="N7" s="35" t="s">
        <v>82</v>
      </c>
      <c r="O7" s="37" t="s">
        <v>15</v>
      </c>
      <c r="P7" s="35" t="s">
        <v>22</v>
      </c>
    </row>
    <row r="8" spans="1:16" ht="15.5" x14ac:dyDescent="0.35">
      <c r="A8" s="15" t="s">
        <v>1</v>
      </c>
      <c r="B8" s="22"/>
      <c r="C8" s="27">
        <v>1</v>
      </c>
      <c r="D8" s="8"/>
      <c r="E8" s="91">
        <v>0.2025714285714286</v>
      </c>
      <c r="F8" s="31">
        <f>D8*E8</f>
        <v>0</v>
      </c>
      <c r="G8" s="33">
        <f>C8+F8</f>
        <v>1</v>
      </c>
      <c r="H8" s="41">
        <f t="shared" ref="H8:H26" si="0">G8/H$3</f>
        <v>1</v>
      </c>
      <c r="I8" s="21"/>
      <c r="J8" s="6"/>
      <c r="O8" s="36"/>
    </row>
    <row r="9" spans="1:16" ht="15.5" x14ac:dyDescent="0.35">
      <c r="A9" s="15" t="s">
        <v>55</v>
      </c>
      <c r="B9" s="22"/>
      <c r="C9" s="27"/>
      <c r="D9" s="8"/>
      <c r="E9" s="91">
        <v>0.65500000000000003</v>
      </c>
      <c r="F9" s="31">
        <f t="shared" ref="F9:F26" si="1">D9*E9</f>
        <v>0</v>
      </c>
      <c r="G9" s="33">
        <f t="shared" ref="G9:G26" si="2">C9+F9</f>
        <v>0</v>
      </c>
      <c r="H9" s="41">
        <f t="shared" si="0"/>
        <v>0</v>
      </c>
      <c r="I9" s="21"/>
      <c r="J9" s="6"/>
      <c r="O9" s="36"/>
    </row>
    <row r="10" spans="1:16" ht="15.5" x14ac:dyDescent="0.35">
      <c r="A10" s="15" t="s">
        <v>2</v>
      </c>
      <c r="B10" s="22"/>
      <c r="C10" s="27"/>
      <c r="D10" s="8"/>
      <c r="E10" s="91">
        <v>0.13042857142857142</v>
      </c>
      <c r="F10" s="31">
        <f t="shared" si="1"/>
        <v>0</v>
      </c>
      <c r="G10" s="33">
        <f t="shared" si="2"/>
        <v>0</v>
      </c>
      <c r="H10" s="41">
        <f t="shared" si="0"/>
        <v>0</v>
      </c>
      <c r="I10" s="21"/>
      <c r="J10" s="6"/>
      <c r="O10" s="36"/>
    </row>
    <row r="11" spans="1:16" ht="43.5" x14ac:dyDescent="0.35">
      <c r="A11" s="16" t="s">
        <v>25</v>
      </c>
      <c r="B11" s="23"/>
      <c r="C11" s="28"/>
      <c r="D11" s="9"/>
      <c r="E11" s="92">
        <v>0.14243749999999999</v>
      </c>
      <c r="F11" s="31">
        <f t="shared" si="1"/>
        <v>0</v>
      </c>
      <c r="G11" s="33">
        <f t="shared" si="2"/>
        <v>0</v>
      </c>
      <c r="H11" s="41">
        <f t="shared" si="0"/>
        <v>0</v>
      </c>
      <c r="I11" s="21"/>
      <c r="J11" s="6"/>
      <c r="O11" s="36"/>
    </row>
    <row r="12" spans="1:16" ht="15.5" x14ac:dyDescent="0.35">
      <c r="A12" s="16" t="s">
        <v>4</v>
      </c>
      <c r="B12" s="23"/>
      <c r="C12" s="28"/>
      <c r="D12" s="9"/>
      <c r="E12" s="92">
        <v>0.34184000000000003</v>
      </c>
      <c r="F12" s="31">
        <f t="shared" si="1"/>
        <v>0</v>
      </c>
      <c r="G12" s="33">
        <f t="shared" si="2"/>
        <v>0</v>
      </c>
      <c r="H12" s="41">
        <f t="shared" si="0"/>
        <v>0</v>
      </c>
      <c r="I12" s="21"/>
      <c r="J12" s="6"/>
      <c r="O12" s="36"/>
    </row>
    <row r="13" spans="1:16" ht="15.5" x14ac:dyDescent="0.35">
      <c r="A13" s="16" t="s">
        <v>18</v>
      </c>
      <c r="B13" s="23"/>
      <c r="C13" s="28"/>
      <c r="D13" s="9"/>
      <c r="E13" s="92">
        <v>0.48410000000000003</v>
      </c>
      <c r="F13" s="31">
        <f t="shared" si="1"/>
        <v>0</v>
      </c>
      <c r="G13" s="33">
        <f t="shared" si="2"/>
        <v>0</v>
      </c>
      <c r="H13" s="41">
        <f t="shared" si="0"/>
        <v>0</v>
      </c>
      <c r="I13" s="21"/>
      <c r="J13" s="6"/>
      <c r="O13" s="36"/>
    </row>
    <row r="14" spans="1:16" ht="15.5" x14ac:dyDescent="0.35">
      <c r="A14" s="16" t="s">
        <v>19</v>
      </c>
      <c r="B14" s="23"/>
      <c r="C14" s="28"/>
      <c r="D14" s="9"/>
      <c r="E14" s="92">
        <v>0.69294999999999995</v>
      </c>
      <c r="F14" s="31">
        <f t="shared" si="1"/>
        <v>0</v>
      </c>
      <c r="G14" s="33">
        <f t="shared" si="2"/>
        <v>0</v>
      </c>
      <c r="H14" s="41">
        <f t="shared" si="0"/>
        <v>0</v>
      </c>
      <c r="I14" s="21"/>
      <c r="J14" s="6"/>
      <c r="O14" s="36"/>
    </row>
    <row r="15" spans="1:16" ht="15.5" x14ac:dyDescent="0.35">
      <c r="A15" s="16" t="s">
        <v>26</v>
      </c>
      <c r="B15" s="23"/>
      <c r="C15" s="28"/>
      <c r="D15" s="9"/>
      <c r="E15" s="92"/>
      <c r="F15" s="31">
        <f t="shared" si="1"/>
        <v>0</v>
      </c>
      <c r="G15" s="33">
        <f t="shared" si="2"/>
        <v>0</v>
      </c>
      <c r="H15" s="41">
        <f t="shared" si="0"/>
        <v>0</v>
      </c>
      <c r="I15" s="21"/>
      <c r="J15" s="6"/>
      <c r="O15" s="36"/>
    </row>
    <row r="16" spans="1:16" ht="15.5" x14ac:dyDescent="0.35">
      <c r="A16" s="16" t="s">
        <v>26</v>
      </c>
      <c r="B16" s="23"/>
      <c r="C16" s="28"/>
      <c r="D16" s="9"/>
      <c r="E16" s="92"/>
      <c r="F16" s="31">
        <f t="shared" si="1"/>
        <v>0</v>
      </c>
      <c r="G16" s="33">
        <f t="shared" si="2"/>
        <v>0</v>
      </c>
      <c r="H16" s="41">
        <f t="shared" si="0"/>
        <v>0</v>
      </c>
      <c r="I16" s="21"/>
      <c r="J16" s="6"/>
      <c r="O16" s="36"/>
    </row>
    <row r="17" spans="1:15" ht="15.5" x14ac:dyDescent="0.35">
      <c r="A17" s="16" t="s">
        <v>26</v>
      </c>
      <c r="B17" s="23"/>
      <c r="C17" s="28"/>
      <c r="D17" s="9"/>
      <c r="E17" s="92"/>
      <c r="F17" s="31">
        <f t="shared" si="1"/>
        <v>0</v>
      </c>
      <c r="G17" s="33">
        <f t="shared" si="2"/>
        <v>0</v>
      </c>
      <c r="H17" s="41">
        <f t="shared" si="0"/>
        <v>0</v>
      </c>
      <c r="I17" s="21"/>
      <c r="J17" s="6"/>
      <c r="O17" s="36"/>
    </row>
    <row r="18" spans="1:15" ht="15.5" x14ac:dyDescent="0.35">
      <c r="A18" s="3" t="s">
        <v>20</v>
      </c>
      <c r="B18" s="23"/>
      <c r="C18" s="28"/>
      <c r="D18" s="9"/>
      <c r="E18" s="92">
        <v>0.30100000000000005</v>
      </c>
      <c r="F18" s="31">
        <f t="shared" si="1"/>
        <v>0</v>
      </c>
      <c r="G18" s="33">
        <f t="shared" si="2"/>
        <v>0</v>
      </c>
      <c r="H18" s="41">
        <f t="shared" si="0"/>
        <v>0</v>
      </c>
      <c r="I18" s="21"/>
      <c r="J18" s="6"/>
      <c r="O18" s="36"/>
    </row>
    <row r="19" spans="1:15" ht="15.5" x14ac:dyDescent="0.35">
      <c r="A19" s="4" t="s">
        <v>21</v>
      </c>
      <c r="B19" s="24"/>
      <c r="C19" s="29"/>
      <c r="E19" s="93">
        <v>0.28250000000000003</v>
      </c>
      <c r="F19" s="31">
        <f t="shared" si="1"/>
        <v>0</v>
      </c>
      <c r="G19" s="33">
        <f t="shared" si="2"/>
        <v>0</v>
      </c>
      <c r="H19" s="41">
        <f t="shared" si="0"/>
        <v>0</v>
      </c>
      <c r="I19" s="21"/>
      <c r="J19" s="6"/>
      <c r="O19" s="36"/>
    </row>
    <row r="20" spans="1:15" ht="15.5" x14ac:dyDescent="0.35">
      <c r="A20" s="3" t="s">
        <v>5</v>
      </c>
      <c r="B20" s="23"/>
      <c r="C20" s="28"/>
      <c r="D20" s="9"/>
      <c r="E20" s="92">
        <v>0.69294999999999995</v>
      </c>
      <c r="F20" s="31">
        <f t="shared" si="1"/>
        <v>0</v>
      </c>
      <c r="G20" s="33">
        <f t="shared" si="2"/>
        <v>0</v>
      </c>
      <c r="H20" s="41">
        <f t="shared" si="0"/>
        <v>0</v>
      </c>
      <c r="I20" s="21"/>
      <c r="J20" s="6"/>
      <c r="O20" s="36"/>
    </row>
    <row r="21" spans="1:15" ht="15.5" x14ac:dyDescent="0.35">
      <c r="A21" s="3" t="s">
        <v>6</v>
      </c>
      <c r="B21" s="23"/>
      <c r="C21" s="28"/>
      <c r="D21" s="9"/>
      <c r="E21" s="92">
        <v>0.23700000000000002</v>
      </c>
      <c r="F21" s="31">
        <f t="shared" si="1"/>
        <v>0</v>
      </c>
      <c r="G21" s="33">
        <f t="shared" si="2"/>
        <v>0</v>
      </c>
      <c r="H21" s="41">
        <f t="shared" si="0"/>
        <v>0</v>
      </c>
      <c r="I21" s="21"/>
      <c r="J21" s="6"/>
      <c r="O21" s="36"/>
    </row>
    <row r="22" spans="1:15" ht="15.5" x14ac:dyDescent="0.35">
      <c r="A22" s="3" t="s">
        <v>8</v>
      </c>
      <c r="B22" s="23"/>
      <c r="C22" s="28"/>
      <c r="D22" s="9"/>
      <c r="E22" s="92">
        <v>0.72661722222222225</v>
      </c>
      <c r="F22" s="31">
        <f t="shared" si="1"/>
        <v>0</v>
      </c>
      <c r="G22" s="33">
        <f t="shared" si="2"/>
        <v>0</v>
      </c>
      <c r="H22" s="41">
        <f t="shared" si="0"/>
        <v>0</v>
      </c>
      <c r="I22" s="21"/>
      <c r="J22" s="6"/>
      <c r="O22" s="36"/>
    </row>
    <row r="23" spans="1:15" ht="29" x14ac:dyDescent="0.35">
      <c r="A23" s="3" t="s">
        <v>9</v>
      </c>
      <c r="B23" s="23"/>
      <c r="C23" s="28"/>
      <c r="D23" s="9"/>
      <c r="E23" s="92"/>
      <c r="F23" s="31">
        <f t="shared" si="1"/>
        <v>0</v>
      </c>
      <c r="G23" s="33">
        <f t="shared" si="2"/>
        <v>0</v>
      </c>
      <c r="H23" s="41">
        <f t="shared" si="0"/>
        <v>0</v>
      </c>
      <c r="I23" s="21"/>
      <c r="J23" s="6"/>
      <c r="O23" s="36"/>
    </row>
    <row r="24" spans="1:15" ht="15.5" x14ac:dyDescent="0.35">
      <c r="A24" s="3" t="s">
        <v>26</v>
      </c>
      <c r="B24" s="23"/>
      <c r="C24" s="28"/>
      <c r="D24" s="9"/>
      <c r="E24" s="92"/>
      <c r="F24" s="31">
        <f t="shared" si="1"/>
        <v>0</v>
      </c>
      <c r="G24" s="33">
        <f t="shared" si="2"/>
        <v>0</v>
      </c>
      <c r="H24" s="41">
        <f t="shared" si="0"/>
        <v>0</v>
      </c>
      <c r="I24" s="21"/>
      <c r="J24" s="6"/>
      <c r="O24" s="36"/>
    </row>
    <row r="25" spans="1:15" ht="15.5" x14ac:dyDescent="0.35">
      <c r="A25" s="3" t="s">
        <v>26</v>
      </c>
      <c r="B25" s="23"/>
      <c r="C25" s="28"/>
      <c r="D25" s="9"/>
      <c r="E25" s="92"/>
      <c r="F25" s="31">
        <f t="shared" si="1"/>
        <v>0</v>
      </c>
      <c r="G25" s="33">
        <f t="shared" si="2"/>
        <v>0</v>
      </c>
      <c r="H25" s="41">
        <f t="shared" si="0"/>
        <v>0</v>
      </c>
      <c r="I25" s="21"/>
      <c r="J25" s="6"/>
      <c r="O25" s="36"/>
    </row>
    <row r="26" spans="1:15" ht="15.5" x14ac:dyDescent="0.35">
      <c r="A26" s="3" t="s">
        <v>26</v>
      </c>
      <c r="B26" s="23"/>
      <c r="C26" s="28"/>
      <c r="D26" s="9"/>
      <c r="E26" s="92"/>
      <c r="F26" s="31">
        <f t="shared" si="1"/>
        <v>0</v>
      </c>
      <c r="G26" s="33">
        <f t="shared" si="2"/>
        <v>0</v>
      </c>
      <c r="H26" s="41">
        <f t="shared" si="0"/>
        <v>0</v>
      </c>
      <c r="I26" s="21"/>
      <c r="J26" s="6"/>
      <c r="O26" s="36"/>
    </row>
    <row r="27" spans="1:15" ht="15.5" x14ac:dyDescent="0.35">
      <c r="B27" s="23"/>
      <c r="E27" s="93"/>
      <c r="G27" s="10"/>
      <c r="I27" s="21"/>
      <c r="J27" s="10"/>
    </row>
    <row r="28" spans="1:15" ht="15.5" x14ac:dyDescent="0.35">
      <c r="A28" s="42" t="s">
        <v>49</v>
      </c>
      <c r="B28" s="23"/>
      <c r="C28" s="13">
        <f>SUM(C8:C26)</f>
        <v>1</v>
      </c>
      <c r="F28" s="13">
        <f>SUM(F8:F26)</f>
        <v>0</v>
      </c>
      <c r="G28" s="43">
        <f>SUM(G8:G26)</f>
        <v>1</v>
      </c>
      <c r="H28" s="40">
        <f>SUM(H8:H26)</f>
        <v>1</v>
      </c>
      <c r="I28" s="21"/>
    </row>
    <row r="30" spans="1:15" ht="18.5" x14ac:dyDescent="0.45">
      <c r="A30" t="s">
        <v>79</v>
      </c>
    </row>
    <row r="40" spans="6:7" x14ac:dyDescent="0.35">
      <c r="F40" s="9"/>
    </row>
    <row r="41" spans="6:7" x14ac:dyDescent="0.35">
      <c r="F41" s="9"/>
    </row>
    <row r="42" spans="6:7" x14ac:dyDescent="0.35">
      <c r="F42" s="9"/>
    </row>
    <row r="44" spans="6:7" ht="15.5" x14ac:dyDescent="0.35">
      <c r="F44" s="11"/>
    </row>
    <row r="45" spans="6:7" x14ac:dyDescent="0.35">
      <c r="F45" s="12"/>
      <c r="G45" s="5"/>
    </row>
    <row r="46" spans="6:7" x14ac:dyDescent="0.35">
      <c r="F46" s="12"/>
      <c r="G46" s="5"/>
    </row>
    <row r="47" spans="6:7" x14ac:dyDescent="0.35">
      <c r="F47" s="12"/>
      <c r="G47" s="5"/>
    </row>
    <row r="48" spans="6:7" x14ac:dyDescent="0.35">
      <c r="F48" s="12"/>
      <c r="G48" s="5"/>
    </row>
    <row r="49" spans="4:7" x14ac:dyDescent="0.35">
      <c r="F49" s="12"/>
      <c r="G49" s="5"/>
    </row>
    <row r="50" spans="4:7" x14ac:dyDescent="0.35">
      <c r="D50" s="12"/>
      <c r="E50" s="12"/>
      <c r="F50" s="12"/>
      <c r="G50" s="5"/>
    </row>
    <row r="51" spans="4:7" x14ac:dyDescent="0.35">
      <c r="D51" s="12"/>
      <c r="E51" s="12"/>
      <c r="F51" s="12"/>
      <c r="G51" s="5"/>
    </row>
    <row r="52" spans="4:7" x14ac:dyDescent="0.35">
      <c r="D52" s="12"/>
      <c r="E52" s="12"/>
      <c r="F52" s="12"/>
      <c r="G52" s="5"/>
    </row>
    <row r="53" spans="4:7" x14ac:dyDescent="0.35">
      <c r="D53" s="12"/>
      <c r="E53" s="12"/>
      <c r="F53" s="12"/>
      <c r="G53" s="5"/>
    </row>
    <row r="54" spans="4:7" x14ac:dyDescent="0.35">
      <c r="D54" s="12"/>
      <c r="E54" s="12"/>
      <c r="F54" s="12"/>
      <c r="G54" s="5"/>
    </row>
    <row r="55" spans="4:7" x14ac:dyDescent="0.35">
      <c r="D55" s="13"/>
      <c r="E55" s="13"/>
      <c r="F55" s="13"/>
    </row>
    <row r="56" spans="4:7" x14ac:dyDescent="0.35">
      <c r="D56" s="14"/>
      <c r="E56" s="14"/>
      <c r="F56" s="14"/>
    </row>
    <row r="57" spans="4:7" x14ac:dyDescent="0.35">
      <c r="D57" s="14"/>
      <c r="E57" s="14"/>
      <c r="F57" s="14"/>
    </row>
    <row r="58" spans="4:7" x14ac:dyDescent="0.35">
      <c r="D58" s="14"/>
      <c r="E58" s="14"/>
      <c r="F58" s="14"/>
    </row>
    <row r="59" spans="4:7" x14ac:dyDescent="0.35">
      <c r="D59" s="14"/>
      <c r="E59" s="14"/>
      <c r="F59" s="14"/>
    </row>
  </sheetData>
  <mergeCells count="1">
    <mergeCell ref="K6:O6"/>
  </mergeCells>
  <pageMargins left="0.7" right="0.7" top="0.78740157499999996" bottom="0.78740157499999996"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0F16D-71AE-46C6-953A-D1B96A17C3FB}">
  <sheetPr>
    <tabColor theme="9" tint="0.39997558519241921"/>
  </sheetPr>
  <dimension ref="A1:P56"/>
  <sheetViews>
    <sheetView zoomScale="90" zoomScaleNormal="90" workbookViewId="0">
      <selection activeCell="G3" sqref="G3"/>
    </sheetView>
  </sheetViews>
  <sheetFormatPr baseColWidth="10" defaultRowHeight="14.5" x14ac:dyDescent="0.35"/>
  <cols>
    <col min="1" max="1" width="47" customWidth="1"/>
    <col min="2" max="2" width="1.26953125" style="10" customWidth="1"/>
    <col min="3" max="12" width="15.54296875" customWidth="1"/>
    <col min="13" max="13" width="17" customWidth="1"/>
    <col min="14" max="14" width="18.7265625" customWidth="1"/>
    <col min="15" max="15" width="1.453125" customWidth="1"/>
    <col min="16" max="16" width="62.54296875" customWidth="1"/>
  </cols>
  <sheetData>
    <row r="1" spans="1:16" ht="19" thickBot="1" x14ac:dyDescent="0.5">
      <c r="A1" s="1" t="s">
        <v>60</v>
      </c>
    </row>
    <row r="2" spans="1:16" ht="16" thickBot="1" x14ac:dyDescent="0.4">
      <c r="A2" t="s">
        <v>45</v>
      </c>
      <c r="I2" t="s">
        <v>48</v>
      </c>
      <c r="N2" s="71">
        <f>N30</f>
        <v>10</v>
      </c>
      <c r="O2" s="56"/>
      <c r="P2" s="57" t="s">
        <v>77</v>
      </c>
    </row>
    <row r="3" spans="1:16" ht="15" thickBot="1" x14ac:dyDescent="0.4">
      <c r="A3" s="72"/>
      <c r="D3" t="s">
        <v>47</v>
      </c>
      <c r="E3" s="10"/>
      <c r="G3" t="s">
        <v>62</v>
      </c>
      <c r="I3" s="53">
        <v>1</v>
      </c>
    </row>
    <row r="4" spans="1:16" ht="16" thickBot="1" x14ac:dyDescent="0.4">
      <c r="A4" t="s">
        <v>46</v>
      </c>
      <c r="D4" s="10" t="s">
        <v>34</v>
      </c>
      <c r="E4" s="10" t="s">
        <v>35</v>
      </c>
      <c r="I4" t="s">
        <v>53</v>
      </c>
      <c r="N4" s="58">
        <f>1-((M10+M11)/M30)</f>
        <v>0.8</v>
      </c>
      <c r="O4" s="56"/>
      <c r="P4" s="57" t="s">
        <v>63</v>
      </c>
    </row>
    <row r="5" spans="1:16" x14ac:dyDescent="0.35">
      <c r="A5" s="72"/>
      <c r="D5" s="52"/>
      <c r="E5" s="52"/>
      <c r="G5" s="53"/>
      <c r="I5" s="79"/>
      <c r="J5" s="80"/>
      <c r="K5" s="81"/>
    </row>
    <row r="6" spans="1:16" s="10" customFormat="1" x14ac:dyDescent="0.35">
      <c r="D6" s="59"/>
      <c r="E6" s="59"/>
      <c r="G6" s="60"/>
      <c r="I6" s="61"/>
    </row>
    <row r="7" spans="1:16" s="10" customFormat="1" x14ac:dyDescent="0.35">
      <c r="A7" s="63" t="s">
        <v>75</v>
      </c>
      <c r="C7" s="64" t="s">
        <v>76</v>
      </c>
      <c r="D7" s="64" t="s">
        <v>76</v>
      </c>
      <c r="E7" s="64" t="s">
        <v>76</v>
      </c>
      <c r="F7" s="64" t="s">
        <v>76</v>
      </c>
      <c r="G7" s="64" t="s">
        <v>76</v>
      </c>
      <c r="H7" s="64" t="s">
        <v>76</v>
      </c>
      <c r="I7" s="64" t="s">
        <v>76</v>
      </c>
      <c r="J7" s="64" t="s">
        <v>76</v>
      </c>
      <c r="K7" s="64" t="s">
        <v>76</v>
      </c>
      <c r="L7" s="64" t="s">
        <v>76</v>
      </c>
    </row>
    <row r="8" spans="1:16" ht="18.5" x14ac:dyDescent="0.45">
      <c r="A8" s="63" t="s">
        <v>64</v>
      </c>
      <c r="B8" s="62"/>
      <c r="C8" s="64" t="s">
        <v>65</v>
      </c>
      <c r="D8" s="64" t="s">
        <v>66</v>
      </c>
      <c r="E8" s="64" t="s">
        <v>67</v>
      </c>
      <c r="F8" s="64" t="s">
        <v>68</v>
      </c>
      <c r="G8" s="64" t="s">
        <v>69</v>
      </c>
      <c r="H8" s="64" t="s">
        <v>70</v>
      </c>
      <c r="I8" s="64" t="s">
        <v>71</v>
      </c>
      <c r="J8" s="64" t="s">
        <v>72</v>
      </c>
      <c r="K8" s="64" t="s">
        <v>73</v>
      </c>
      <c r="L8" s="64" t="s">
        <v>74</v>
      </c>
    </row>
    <row r="9" spans="1:16" ht="54" customHeight="1" x14ac:dyDescent="0.35">
      <c r="A9" s="2" t="s">
        <v>56</v>
      </c>
      <c r="B9" s="21"/>
      <c r="C9" s="48" t="s">
        <v>38</v>
      </c>
      <c r="D9" s="48" t="s">
        <v>38</v>
      </c>
      <c r="E9" s="48" t="s">
        <v>38</v>
      </c>
      <c r="F9" s="48" t="s">
        <v>38</v>
      </c>
      <c r="G9" s="48" t="s">
        <v>38</v>
      </c>
      <c r="H9" s="48" t="s">
        <v>38</v>
      </c>
      <c r="I9" s="48" t="s">
        <v>38</v>
      </c>
      <c r="J9" s="48" t="s">
        <v>38</v>
      </c>
      <c r="K9" s="48" t="s">
        <v>38</v>
      </c>
      <c r="L9" s="48" t="s">
        <v>38</v>
      </c>
      <c r="M9" s="49" t="s">
        <v>61</v>
      </c>
      <c r="N9" s="49" t="s">
        <v>50</v>
      </c>
      <c r="O9" s="21"/>
      <c r="P9" s="35" t="s">
        <v>22</v>
      </c>
    </row>
    <row r="10" spans="1:16" ht="16.5" customHeight="1" x14ac:dyDescent="0.35">
      <c r="A10" s="73" t="s">
        <v>1</v>
      </c>
      <c r="B10" s="22"/>
      <c r="C10" s="66">
        <v>1</v>
      </c>
      <c r="D10" s="66"/>
      <c r="E10" s="66"/>
      <c r="F10" s="66"/>
      <c r="G10" s="66"/>
      <c r="H10" s="66"/>
      <c r="I10" s="66"/>
      <c r="J10" s="66"/>
      <c r="K10" s="66"/>
      <c r="L10" s="66"/>
      <c r="M10" s="66">
        <f>SUM(C10:L10)</f>
        <v>1</v>
      </c>
      <c r="N10" s="84">
        <f t="shared" ref="N10:N28" si="0">M10/I$3</f>
        <v>1</v>
      </c>
      <c r="O10" s="21"/>
    </row>
    <row r="11" spans="1:16" ht="16.5" customHeight="1" x14ac:dyDescent="0.35">
      <c r="A11" s="73" t="s">
        <v>55</v>
      </c>
      <c r="B11" s="22"/>
      <c r="C11" s="66">
        <v>1</v>
      </c>
      <c r="D11" s="66"/>
      <c r="E11" s="66"/>
      <c r="F11" s="66"/>
      <c r="G11" s="66"/>
      <c r="H11" s="66"/>
      <c r="I11" s="66"/>
      <c r="J11" s="66"/>
      <c r="K11" s="66"/>
      <c r="L11" s="66"/>
      <c r="M11" s="66">
        <f t="shared" ref="M11:M28" si="1">SUM(C11:L11)</f>
        <v>1</v>
      </c>
      <c r="N11" s="84">
        <f t="shared" si="0"/>
        <v>1</v>
      </c>
      <c r="O11" s="21"/>
    </row>
    <row r="12" spans="1:16" ht="16.5" customHeight="1" x14ac:dyDescent="0.35">
      <c r="A12" s="73" t="s">
        <v>2</v>
      </c>
      <c r="B12" s="22"/>
      <c r="C12" s="66">
        <v>1</v>
      </c>
      <c r="D12" s="66"/>
      <c r="E12" s="66"/>
      <c r="F12" s="66"/>
      <c r="G12" s="66"/>
      <c r="H12" s="66"/>
      <c r="I12" s="66"/>
      <c r="J12" s="66"/>
      <c r="K12" s="66"/>
      <c r="L12" s="66"/>
      <c r="M12" s="66">
        <f t="shared" si="1"/>
        <v>1</v>
      </c>
      <c r="N12" s="84">
        <f t="shared" si="0"/>
        <v>1</v>
      </c>
      <c r="O12" s="21"/>
    </row>
    <row r="13" spans="1:16" ht="47.25" customHeight="1" x14ac:dyDescent="0.35">
      <c r="A13" s="73" t="s">
        <v>25</v>
      </c>
      <c r="B13" s="23"/>
      <c r="C13" s="66">
        <v>1</v>
      </c>
      <c r="D13" s="66"/>
      <c r="E13" s="66"/>
      <c r="F13" s="66"/>
      <c r="G13" s="66"/>
      <c r="H13" s="66"/>
      <c r="I13" s="66"/>
      <c r="J13" s="66"/>
      <c r="K13" s="66"/>
      <c r="L13" s="66"/>
      <c r="M13" s="66">
        <f t="shared" si="1"/>
        <v>1</v>
      </c>
      <c r="N13" s="84">
        <f t="shared" si="0"/>
        <v>1</v>
      </c>
      <c r="O13" s="21"/>
    </row>
    <row r="14" spans="1:16" ht="16.5" customHeight="1" x14ac:dyDescent="0.35">
      <c r="A14" s="73" t="s">
        <v>4</v>
      </c>
      <c r="B14" s="23"/>
      <c r="C14" s="66">
        <v>1</v>
      </c>
      <c r="D14" s="66"/>
      <c r="E14" s="66"/>
      <c r="F14" s="66"/>
      <c r="G14" s="66"/>
      <c r="H14" s="66"/>
      <c r="I14" s="66"/>
      <c r="J14" s="66"/>
      <c r="K14" s="66"/>
      <c r="L14" s="66"/>
      <c r="M14" s="66">
        <f t="shared" si="1"/>
        <v>1</v>
      </c>
      <c r="N14" s="84">
        <f t="shared" si="0"/>
        <v>1</v>
      </c>
      <c r="O14" s="21"/>
    </row>
    <row r="15" spans="1:16" ht="16.5" customHeight="1" x14ac:dyDescent="0.35">
      <c r="A15" s="73" t="s">
        <v>18</v>
      </c>
      <c r="B15" s="23"/>
      <c r="C15" s="66">
        <v>1</v>
      </c>
      <c r="D15" s="66"/>
      <c r="E15" s="66"/>
      <c r="F15" s="66"/>
      <c r="G15" s="66"/>
      <c r="H15" s="66"/>
      <c r="I15" s="66"/>
      <c r="J15" s="66"/>
      <c r="K15" s="66"/>
      <c r="L15" s="66"/>
      <c r="M15" s="66">
        <f t="shared" si="1"/>
        <v>1</v>
      </c>
      <c r="N15" s="84">
        <f t="shared" si="0"/>
        <v>1</v>
      </c>
      <c r="O15" s="21"/>
    </row>
    <row r="16" spans="1:16" ht="16.5" customHeight="1" x14ac:dyDescent="0.35">
      <c r="A16" s="73" t="s">
        <v>19</v>
      </c>
      <c r="B16" s="23"/>
      <c r="C16" s="66"/>
      <c r="D16" s="66"/>
      <c r="E16" s="66"/>
      <c r="F16" s="66"/>
      <c r="G16" s="66"/>
      <c r="H16" s="66"/>
      <c r="I16" s="66"/>
      <c r="J16" s="66"/>
      <c r="K16" s="66"/>
      <c r="L16" s="66"/>
      <c r="M16" s="66">
        <f t="shared" si="1"/>
        <v>0</v>
      </c>
      <c r="N16" s="84">
        <f t="shared" si="0"/>
        <v>0</v>
      </c>
      <c r="O16" s="21"/>
    </row>
    <row r="17" spans="1:15" ht="16.5" customHeight="1" x14ac:dyDescent="0.35">
      <c r="A17" s="73" t="s">
        <v>26</v>
      </c>
      <c r="B17" s="23"/>
      <c r="C17" s="66"/>
      <c r="D17" s="66"/>
      <c r="E17" s="66"/>
      <c r="F17" s="66"/>
      <c r="G17" s="66"/>
      <c r="H17" s="66"/>
      <c r="I17" s="66"/>
      <c r="J17" s="66"/>
      <c r="K17" s="66"/>
      <c r="L17" s="66"/>
      <c r="M17" s="66">
        <f t="shared" si="1"/>
        <v>0</v>
      </c>
      <c r="N17" s="84">
        <f t="shared" si="0"/>
        <v>0</v>
      </c>
      <c r="O17" s="21"/>
    </row>
    <row r="18" spans="1:15" ht="16.5" customHeight="1" x14ac:dyDescent="0.35">
      <c r="A18" s="73" t="s">
        <v>26</v>
      </c>
      <c r="B18" s="23"/>
      <c r="C18" s="66"/>
      <c r="D18" s="66"/>
      <c r="E18" s="66"/>
      <c r="F18" s="66"/>
      <c r="G18" s="66"/>
      <c r="H18" s="66"/>
      <c r="I18" s="66"/>
      <c r="J18" s="66"/>
      <c r="K18" s="66"/>
      <c r="L18" s="66"/>
      <c r="M18" s="66">
        <f t="shared" si="1"/>
        <v>0</v>
      </c>
      <c r="N18" s="84">
        <f t="shared" si="0"/>
        <v>0</v>
      </c>
      <c r="O18" s="21"/>
    </row>
    <row r="19" spans="1:15" ht="16.5" customHeight="1" x14ac:dyDescent="0.35">
      <c r="A19" s="73" t="s">
        <v>26</v>
      </c>
      <c r="B19" s="23"/>
      <c r="C19" s="66"/>
      <c r="D19" s="66"/>
      <c r="E19" s="66"/>
      <c r="F19" s="66"/>
      <c r="G19" s="66"/>
      <c r="H19" s="66"/>
      <c r="I19" s="66"/>
      <c r="J19" s="66"/>
      <c r="K19" s="66"/>
      <c r="L19" s="66"/>
      <c r="M19" s="66">
        <f t="shared" si="1"/>
        <v>0</v>
      </c>
      <c r="N19" s="84">
        <f t="shared" si="0"/>
        <v>0</v>
      </c>
      <c r="O19" s="21"/>
    </row>
    <row r="20" spans="1:15" ht="16.5" customHeight="1" x14ac:dyDescent="0.35">
      <c r="A20" s="74" t="s">
        <v>20</v>
      </c>
      <c r="B20" s="23"/>
      <c r="C20" s="66">
        <v>1</v>
      </c>
      <c r="D20" s="66"/>
      <c r="E20" s="66"/>
      <c r="F20" s="66"/>
      <c r="G20" s="66"/>
      <c r="H20" s="66"/>
      <c r="I20" s="66"/>
      <c r="J20" s="66"/>
      <c r="K20" s="66"/>
      <c r="L20" s="66"/>
      <c r="M20" s="66">
        <f t="shared" si="1"/>
        <v>1</v>
      </c>
      <c r="N20" s="84">
        <f t="shared" si="0"/>
        <v>1</v>
      </c>
      <c r="O20" s="21"/>
    </row>
    <row r="21" spans="1:15" ht="16.5" customHeight="1" x14ac:dyDescent="0.35">
      <c r="A21" s="75" t="s">
        <v>21</v>
      </c>
      <c r="B21" s="24"/>
      <c r="C21" s="66"/>
      <c r="D21" s="66"/>
      <c r="E21" s="66"/>
      <c r="F21" s="66"/>
      <c r="G21" s="66"/>
      <c r="H21" s="66"/>
      <c r="I21" s="66"/>
      <c r="J21" s="66"/>
      <c r="K21" s="66"/>
      <c r="L21" s="66"/>
      <c r="M21" s="66">
        <f t="shared" si="1"/>
        <v>0</v>
      </c>
      <c r="N21" s="84">
        <f t="shared" si="0"/>
        <v>0</v>
      </c>
      <c r="O21" s="21"/>
    </row>
    <row r="22" spans="1:15" ht="16.5" customHeight="1" x14ac:dyDescent="0.35">
      <c r="A22" s="74" t="s">
        <v>5</v>
      </c>
      <c r="B22" s="23"/>
      <c r="C22" s="66">
        <v>1</v>
      </c>
      <c r="D22" s="66"/>
      <c r="E22" s="66"/>
      <c r="F22" s="66"/>
      <c r="G22" s="66"/>
      <c r="H22" s="66"/>
      <c r="I22" s="66"/>
      <c r="J22" s="66"/>
      <c r="K22" s="66"/>
      <c r="L22" s="66"/>
      <c r="M22" s="66">
        <f t="shared" si="1"/>
        <v>1</v>
      </c>
      <c r="N22" s="84">
        <f t="shared" si="0"/>
        <v>1</v>
      </c>
      <c r="O22" s="21"/>
    </row>
    <row r="23" spans="1:15" ht="16.5" customHeight="1" x14ac:dyDescent="0.35">
      <c r="A23" s="74" t="s">
        <v>6</v>
      </c>
      <c r="B23" s="23"/>
      <c r="C23" s="66">
        <v>1</v>
      </c>
      <c r="D23" s="66"/>
      <c r="E23" s="66"/>
      <c r="F23" s="66"/>
      <c r="G23" s="66"/>
      <c r="H23" s="66"/>
      <c r="I23" s="66"/>
      <c r="J23" s="66"/>
      <c r="K23" s="66"/>
      <c r="L23" s="66"/>
      <c r="M23" s="66">
        <f t="shared" si="1"/>
        <v>1</v>
      </c>
      <c r="N23" s="84">
        <f t="shared" si="0"/>
        <v>1</v>
      </c>
      <c r="O23" s="21"/>
    </row>
    <row r="24" spans="1:15" ht="16.5" customHeight="1" x14ac:dyDescent="0.35">
      <c r="A24" s="74" t="s">
        <v>8</v>
      </c>
      <c r="B24" s="23"/>
      <c r="C24" s="66">
        <v>1</v>
      </c>
      <c r="D24" s="66"/>
      <c r="E24" s="66"/>
      <c r="F24" s="66"/>
      <c r="G24" s="66"/>
      <c r="H24" s="66"/>
      <c r="I24" s="66"/>
      <c r="J24" s="66"/>
      <c r="K24" s="66"/>
      <c r="L24" s="66"/>
      <c r="M24" s="66">
        <f t="shared" si="1"/>
        <v>1</v>
      </c>
      <c r="N24" s="84">
        <f t="shared" si="0"/>
        <v>1</v>
      </c>
      <c r="O24" s="21"/>
    </row>
    <row r="25" spans="1:15" ht="15.5" x14ac:dyDescent="0.35">
      <c r="A25" s="74" t="s">
        <v>9</v>
      </c>
      <c r="B25" s="23"/>
      <c r="C25" s="66"/>
      <c r="D25" s="66"/>
      <c r="E25" s="66"/>
      <c r="F25" s="66"/>
      <c r="G25" s="66"/>
      <c r="H25" s="66"/>
      <c r="I25" s="66"/>
      <c r="J25" s="66"/>
      <c r="K25" s="66"/>
      <c r="L25" s="66"/>
      <c r="M25" s="66">
        <f t="shared" si="1"/>
        <v>0</v>
      </c>
      <c r="N25" s="84">
        <f t="shared" si="0"/>
        <v>0</v>
      </c>
      <c r="O25" s="21"/>
    </row>
    <row r="26" spans="1:15" ht="16.5" customHeight="1" x14ac:dyDescent="0.35">
      <c r="A26" s="74" t="s">
        <v>26</v>
      </c>
      <c r="B26" s="23"/>
      <c r="C26" s="66"/>
      <c r="D26" s="66"/>
      <c r="E26" s="66"/>
      <c r="F26" s="66"/>
      <c r="G26" s="66"/>
      <c r="H26" s="66"/>
      <c r="I26" s="66"/>
      <c r="J26" s="66"/>
      <c r="K26" s="66"/>
      <c r="L26" s="66"/>
      <c r="M26" s="66">
        <f t="shared" si="1"/>
        <v>0</v>
      </c>
      <c r="N26" s="84">
        <f t="shared" si="0"/>
        <v>0</v>
      </c>
      <c r="O26" s="21"/>
    </row>
    <row r="27" spans="1:15" ht="16.5" customHeight="1" x14ac:dyDescent="0.35">
      <c r="A27" s="74" t="s">
        <v>26</v>
      </c>
      <c r="B27" s="23"/>
      <c r="C27" s="66"/>
      <c r="D27" s="66"/>
      <c r="E27" s="66"/>
      <c r="F27" s="66"/>
      <c r="G27" s="66"/>
      <c r="H27" s="66"/>
      <c r="I27" s="66"/>
      <c r="J27" s="66"/>
      <c r="K27" s="66"/>
      <c r="L27" s="66"/>
      <c r="M27" s="66">
        <f t="shared" si="1"/>
        <v>0</v>
      </c>
      <c r="N27" s="84">
        <f t="shared" si="0"/>
        <v>0</v>
      </c>
      <c r="O27" s="21"/>
    </row>
    <row r="28" spans="1:15" ht="16.5" customHeight="1" x14ac:dyDescent="0.35">
      <c r="A28" s="74" t="s">
        <v>26</v>
      </c>
      <c r="B28" s="23"/>
      <c r="C28" s="66"/>
      <c r="D28" s="66"/>
      <c r="E28" s="66"/>
      <c r="F28" s="66"/>
      <c r="G28" s="66"/>
      <c r="H28" s="66"/>
      <c r="I28" s="66"/>
      <c r="J28" s="66"/>
      <c r="K28" s="66"/>
      <c r="L28" s="66"/>
      <c r="M28" s="66">
        <f t="shared" si="1"/>
        <v>0</v>
      </c>
      <c r="N28" s="84">
        <f t="shared" si="0"/>
        <v>0</v>
      </c>
      <c r="O28" s="21"/>
    </row>
    <row r="29" spans="1:15" ht="15.5" x14ac:dyDescent="0.35">
      <c r="B29" s="23"/>
      <c r="C29" s="67"/>
      <c r="D29" s="67"/>
      <c r="E29" s="67"/>
      <c r="F29" s="67"/>
      <c r="G29" s="67"/>
      <c r="H29" s="67"/>
      <c r="I29" s="67"/>
      <c r="J29" s="67"/>
      <c r="K29" s="67"/>
      <c r="L29" s="67"/>
      <c r="M29" s="68"/>
      <c r="N29" s="85"/>
      <c r="O29" s="21"/>
    </row>
    <row r="30" spans="1:15" ht="15.5" x14ac:dyDescent="0.35">
      <c r="A30" s="42" t="s">
        <v>49</v>
      </c>
      <c r="B30" s="23"/>
      <c r="C30" s="69">
        <f t="shared" ref="C30:N30" si="2">SUM(C10:C28)</f>
        <v>10</v>
      </c>
      <c r="D30" s="69">
        <f t="shared" si="2"/>
        <v>0</v>
      </c>
      <c r="E30" s="69">
        <f t="shared" si="2"/>
        <v>0</v>
      </c>
      <c r="F30" s="69">
        <f t="shared" si="2"/>
        <v>0</v>
      </c>
      <c r="G30" s="69">
        <f t="shared" si="2"/>
        <v>0</v>
      </c>
      <c r="H30" s="69">
        <f t="shared" si="2"/>
        <v>0</v>
      </c>
      <c r="I30" s="69">
        <f t="shared" si="2"/>
        <v>0</v>
      </c>
      <c r="J30" s="69">
        <f t="shared" si="2"/>
        <v>0</v>
      </c>
      <c r="K30" s="69">
        <f t="shared" si="2"/>
        <v>0</v>
      </c>
      <c r="L30" s="69">
        <f t="shared" si="2"/>
        <v>0</v>
      </c>
      <c r="M30" s="70">
        <f t="shared" si="2"/>
        <v>10</v>
      </c>
      <c r="N30" s="86">
        <f t="shared" si="2"/>
        <v>10</v>
      </c>
      <c r="O30" s="21"/>
    </row>
    <row r="32" spans="1:15" x14ac:dyDescent="0.35">
      <c r="A32" t="s">
        <v>57</v>
      </c>
    </row>
    <row r="47" spans="3:12" x14ac:dyDescent="0.35">
      <c r="C47" s="5"/>
      <c r="D47" s="5"/>
      <c r="E47" s="5"/>
      <c r="F47" s="5"/>
      <c r="G47" s="5"/>
      <c r="H47" s="5"/>
      <c r="I47" s="5"/>
      <c r="J47" s="5"/>
      <c r="K47" s="5"/>
      <c r="L47" s="5"/>
    </row>
    <row r="48" spans="3:12" x14ac:dyDescent="0.35">
      <c r="C48" s="5"/>
      <c r="D48" s="5"/>
      <c r="E48" s="5"/>
      <c r="F48" s="5"/>
      <c r="G48" s="5"/>
      <c r="H48" s="5"/>
      <c r="I48" s="5"/>
      <c r="J48" s="5"/>
      <c r="K48" s="5"/>
      <c r="L48" s="5"/>
    </row>
    <row r="49" spans="3:12" x14ac:dyDescent="0.35">
      <c r="C49" s="5"/>
      <c r="D49" s="5"/>
      <c r="E49" s="5"/>
      <c r="F49" s="5"/>
      <c r="G49" s="5"/>
      <c r="H49" s="5"/>
      <c r="I49" s="5"/>
      <c r="J49" s="5"/>
      <c r="K49" s="5"/>
      <c r="L49" s="5"/>
    </row>
    <row r="50" spans="3:12" x14ac:dyDescent="0.35">
      <c r="C50" s="5"/>
      <c r="D50" s="5"/>
      <c r="E50" s="5"/>
      <c r="F50" s="5"/>
      <c r="G50" s="5"/>
      <c r="H50" s="5"/>
      <c r="I50" s="5"/>
      <c r="J50" s="5"/>
      <c r="K50" s="5"/>
      <c r="L50" s="5"/>
    </row>
    <row r="51" spans="3:12" x14ac:dyDescent="0.35">
      <c r="C51" s="5"/>
      <c r="D51" s="5"/>
      <c r="E51" s="5"/>
      <c r="F51" s="5"/>
      <c r="G51" s="5"/>
      <c r="H51" s="5"/>
      <c r="I51" s="5"/>
      <c r="J51" s="5"/>
      <c r="K51" s="5"/>
      <c r="L51" s="5"/>
    </row>
    <row r="52" spans="3:12" x14ac:dyDescent="0.35">
      <c r="C52" s="5"/>
      <c r="D52" s="5"/>
      <c r="E52" s="5"/>
      <c r="F52" s="5"/>
      <c r="G52" s="5"/>
      <c r="H52" s="5"/>
      <c r="I52" s="5"/>
      <c r="J52" s="5"/>
      <c r="K52" s="5"/>
      <c r="L52" s="5"/>
    </row>
    <row r="53" spans="3:12" x14ac:dyDescent="0.35">
      <c r="C53" s="5"/>
      <c r="D53" s="5"/>
      <c r="E53" s="5"/>
      <c r="F53" s="5"/>
      <c r="G53" s="5"/>
      <c r="H53" s="5"/>
      <c r="I53" s="5"/>
      <c r="J53" s="5"/>
      <c r="K53" s="5"/>
      <c r="L53" s="5"/>
    </row>
    <row r="54" spans="3:12" x14ac:dyDescent="0.35">
      <c r="C54" s="5"/>
      <c r="D54" s="5"/>
      <c r="E54" s="5"/>
      <c r="F54" s="5"/>
      <c r="G54" s="5"/>
      <c r="H54" s="5"/>
      <c r="I54" s="5"/>
      <c r="J54" s="5"/>
      <c r="K54" s="5"/>
      <c r="L54" s="5"/>
    </row>
    <row r="55" spans="3:12" x14ac:dyDescent="0.35">
      <c r="C55" s="5"/>
      <c r="D55" s="5"/>
      <c r="E55" s="5"/>
      <c r="F55" s="5"/>
      <c r="G55" s="5"/>
      <c r="H55" s="5"/>
      <c r="I55" s="5"/>
      <c r="J55" s="5"/>
      <c r="K55" s="5"/>
      <c r="L55" s="5"/>
    </row>
    <row r="56" spans="3:12" x14ac:dyDescent="0.35">
      <c r="C56" s="5"/>
      <c r="D56" s="5"/>
      <c r="E56" s="5"/>
      <c r="F56" s="5"/>
      <c r="G56" s="5"/>
      <c r="H56" s="5"/>
      <c r="I56" s="5"/>
      <c r="J56" s="5"/>
      <c r="K56" s="5"/>
      <c r="L56" s="5"/>
    </row>
  </sheetData>
  <pageMargins left="0.7" right="0.7" top="0.78740157499999996" bottom="0.78740157499999996"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76226-2110-4B07-BB44-9991D83CE867}">
  <sheetPr>
    <tabColor theme="4" tint="0.39997558519241921"/>
  </sheetPr>
  <dimension ref="A1:M61"/>
  <sheetViews>
    <sheetView zoomScale="90" zoomScaleNormal="90" workbookViewId="0">
      <selection activeCell="C12" sqref="C12"/>
    </sheetView>
  </sheetViews>
  <sheetFormatPr baseColWidth="10" defaultRowHeight="14.5" x14ac:dyDescent="0.35"/>
  <cols>
    <col min="1" max="1" width="44" customWidth="1"/>
    <col min="2" max="2" width="1.26953125" style="10" customWidth="1"/>
    <col min="3" max="6" width="17" style="10" customWidth="1"/>
    <col min="7" max="7" width="17" customWidth="1"/>
    <col min="8" max="12" width="14.7265625" customWidth="1"/>
    <col min="13" max="13" width="58" customWidth="1"/>
  </cols>
  <sheetData>
    <row r="1" spans="1:13" ht="18.5" x14ac:dyDescent="0.45">
      <c r="A1" s="1" t="s">
        <v>41</v>
      </c>
    </row>
    <row r="2" spans="1:13" x14ac:dyDescent="0.35">
      <c r="A2" s="82" t="s">
        <v>33</v>
      </c>
      <c r="B2" s="14"/>
      <c r="C2" s="82" t="s">
        <v>36</v>
      </c>
      <c r="D2" s="82"/>
      <c r="E2" s="14"/>
      <c r="F2" s="14" t="s">
        <v>58</v>
      </c>
      <c r="G2" s="82"/>
      <c r="H2" s="82" t="s">
        <v>59</v>
      </c>
      <c r="I2" s="82"/>
      <c r="J2" s="82" t="s">
        <v>53</v>
      </c>
      <c r="K2" s="82"/>
      <c r="L2" s="82"/>
    </row>
    <row r="3" spans="1:13" x14ac:dyDescent="0.35">
      <c r="A3" s="72"/>
      <c r="C3" s="72"/>
      <c r="F3" s="72"/>
      <c r="H3" s="72"/>
      <c r="J3" s="79"/>
      <c r="K3" s="80"/>
      <c r="L3" s="81"/>
    </row>
    <row r="4" spans="1:13" ht="9" customHeight="1" x14ac:dyDescent="0.35"/>
    <row r="5" spans="1:13" x14ac:dyDescent="0.35">
      <c r="C5" s="27"/>
      <c r="D5" s="12" t="s">
        <v>39</v>
      </c>
      <c r="E5" s="12"/>
      <c r="F5" s="28"/>
      <c r="H5" s="97" t="s">
        <v>54</v>
      </c>
      <c r="I5" s="97"/>
      <c r="J5" s="97"/>
      <c r="K5" s="97"/>
      <c r="L5" s="97"/>
    </row>
    <row r="6" spans="1:13" ht="31" x14ac:dyDescent="0.35">
      <c r="A6" s="2" t="s">
        <v>0</v>
      </c>
      <c r="B6" s="21"/>
      <c r="C6" s="26" t="s">
        <v>29</v>
      </c>
      <c r="D6" s="19" t="s">
        <v>30</v>
      </c>
      <c r="E6" s="20" t="s">
        <v>31</v>
      </c>
      <c r="F6" s="30" t="s">
        <v>32</v>
      </c>
      <c r="G6" s="32" t="s">
        <v>38</v>
      </c>
      <c r="H6" s="25" t="s">
        <v>24</v>
      </c>
      <c r="I6" s="35" t="s">
        <v>16</v>
      </c>
      <c r="J6" s="35" t="s">
        <v>23</v>
      </c>
      <c r="K6" s="35" t="s">
        <v>37</v>
      </c>
      <c r="L6" s="37" t="s">
        <v>15</v>
      </c>
      <c r="M6" s="35" t="s">
        <v>22</v>
      </c>
    </row>
    <row r="8" spans="1:13" ht="18.5" x14ac:dyDescent="0.45">
      <c r="B8" s="7"/>
      <c r="D8" s="10" t="s">
        <v>34</v>
      </c>
      <c r="E8" s="10" t="s">
        <v>35</v>
      </c>
    </row>
    <row r="9" spans="1:13" ht="21" x14ac:dyDescent="0.35">
      <c r="A9" s="38" t="s">
        <v>43</v>
      </c>
      <c r="B9" s="21"/>
      <c r="C9" s="39" t="s">
        <v>44</v>
      </c>
      <c r="D9" s="52"/>
      <c r="E9" s="52"/>
    </row>
    <row r="10" spans="1:13" x14ac:dyDescent="0.35">
      <c r="A10" s="17" t="s">
        <v>1</v>
      </c>
      <c r="B10" s="22"/>
      <c r="C10" s="27"/>
      <c r="D10" s="8"/>
      <c r="E10" s="91">
        <v>0.2025714285714286</v>
      </c>
      <c r="F10" s="31">
        <f t="shared" ref="F10:F24" si="0">D10*E10</f>
        <v>0</v>
      </c>
      <c r="G10" s="33">
        <f>C10+F10</f>
        <v>0</v>
      </c>
      <c r="L10" s="36"/>
    </row>
    <row r="11" spans="1:13" x14ac:dyDescent="0.35">
      <c r="A11" s="17" t="s">
        <v>12</v>
      </c>
      <c r="B11" s="22"/>
      <c r="C11" s="27"/>
      <c r="D11" s="8"/>
      <c r="E11" s="91">
        <v>1.1783333333333335</v>
      </c>
      <c r="F11" s="31">
        <f t="shared" si="0"/>
        <v>0</v>
      </c>
      <c r="G11" s="33">
        <f t="shared" ref="G11:G24" si="1">C11+F11</f>
        <v>0</v>
      </c>
      <c r="L11" s="36"/>
    </row>
    <row r="12" spans="1:13" x14ac:dyDescent="0.35">
      <c r="A12" s="17" t="s">
        <v>7</v>
      </c>
      <c r="B12" s="22"/>
      <c r="C12" s="27"/>
      <c r="D12" s="8"/>
      <c r="E12" s="91">
        <v>0.37714285714285717</v>
      </c>
      <c r="F12" s="31">
        <f t="shared" si="0"/>
        <v>0</v>
      </c>
      <c r="G12" s="33">
        <f t="shared" si="1"/>
        <v>0</v>
      </c>
      <c r="L12" s="36"/>
    </row>
    <row r="13" spans="1:13" x14ac:dyDescent="0.35">
      <c r="A13" s="17" t="s">
        <v>2</v>
      </c>
      <c r="B13" s="23"/>
      <c r="C13" s="28"/>
      <c r="D13" s="9"/>
      <c r="E13" s="92">
        <v>0.1326</v>
      </c>
      <c r="F13" s="31">
        <f t="shared" si="0"/>
        <v>0</v>
      </c>
      <c r="G13" s="33">
        <f t="shared" si="1"/>
        <v>0</v>
      </c>
      <c r="L13" s="36"/>
    </row>
    <row r="14" spans="1:13" ht="43.5" x14ac:dyDescent="0.35">
      <c r="A14" s="18" t="s">
        <v>10</v>
      </c>
      <c r="B14" s="23"/>
      <c r="C14" s="28"/>
      <c r="D14" s="9"/>
      <c r="E14" s="92">
        <v>0.14243749999999999</v>
      </c>
      <c r="F14" s="31">
        <f t="shared" si="0"/>
        <v>0</v>
      </c>
      <c r="G14" s="33">
        <f t="shared" si="1"/>
        <v>0</v>
      </c>
      <c r="L14" s="36"/>
    </row>
    <row r="15" spans="1:13" x14ac:dyDescent="0.35">
      <c r="A15" s="17" t="s">
        <v>28</v>
      </c>
      <c r="B15" s="23"/>
      <c r="C15" s="28"/>
      <c r="D15" s="9"/>
      <c r="E15" s="92">
        <v>0.47104531249999998</v>
      </c>
      <c r="F15" s="31">
        <f t="shared" si="0"/>
        <v>0</v>
      </c>
      <c r="G15" s="33">
        <f t="shared" si="1"/>
        <v>0</v>
      </c>
      <c r="L15" s="36"/>
    </row>
    <row r="16" spans="1:13" x14ac:dyDescent="0.35">
      <c r="A16" s="17" t="s">
        <v>11</v>
      </c>
      <c r="B16" s="23"/>
      <c r="C16" s="28"/>
      <c r="D16" s="9"/>
      <c r="E16" s="92">
        <v>0.34250000000000003</v>
      </c>
      <c r="F16" s="31">
        <f t="shared" si="0"/>
        <v>0</v>
      </c>
      <c r="G16" s="33">
        <f t="shared" si="1"/>
        <v>0</v>
      </c>
      <c r="L16" s="36"/>
    </row>
    <row r="17" spans="1:12" x14ac:dyDescent="0.35">
      <c r="A17" s="17" t="s">
        <v>27</v>
      </c>
      <c r="B17" s="23"/>
      <c r="C17" s="28"/>
      <c r="D17" s="9"/>
      <c r="E17" s="92">
        <v>0.27</v>
      </c>
      <c r="F17" s="31">
        <f t="shared" si="0"/>
        <v>0</v>
      </c>
      <c r="G17" s="33">
        <f t="shared" si="1"/>
        <v>0</v>
      </c>
      <c r="L17" s="36"/>
    </row>
    <row r="18" spans="1:12" x14ac:dyDescent="0.35">
      <c r="A18" s="17" t="s">
        <v>3</v>
      </c>
      <c r="B18" s="23"/>
      <c r="C18" s="28"/>
      <c r="D18" s="9"/>
      <c r="E18" s="92">
        <v>0.22750000000000001</v>
      </c>
      <c r="F18" s="31">
        <f t="shared" si="0"/>
        <v>0</v>
      </c>
      <c r="G18" s="33">
        <f t="shared" si="1"/>
        <v>0</v>
      </c>
      <c r="L18" s="36"/>
    </row>
    <row r="19" spans="1:12" x14ac:dyDescent="0.35">
      <c r="A19" s="17" t="s">
        <v>13</v>
      </c>
      <c r="B19" s="23"/>
      <c r="C19" s="28"/>
      <c r="D19" s="9"/>
      <c r="E19" s="92"/>
      <c r="F19" s="31">
        <f t="shared" si="0"/>
        <v>0</v>
      </c>
      <c r="G19" s="33">
        <f t="shared" si="1"/>
        <v>0</v>
      </c>
      <c r="L19" s="36"/>
    </row>
    <row r="20" spans="1:12" x14ac:dyDescent="0.35">
      <c r="A20" s="17" t="s">
        <v>14</v>
      </c>
      <c r="B20" s="24"/>
      <c r="C20" s="29"/>
      <c r="E20" s="93">
        <v>0.33333333333333331</v>
      </c>
      <c r="F20" s="31">
        <f t="shared" si="0"/>
        <v>0</v>
      </c>
      <c r="G20" s="33">
        <f t="shared" si="1"/>
        <v>0</v>
      </c>
      <c r="L20" s="36"/>
    </row>
    <row r="21" spans="1:12" x14ac:dyDescent="0.35">
      <c r="A21" s="18" t="s">
        <v>26</v>
      </c>
      <c r="B21" s="23"/>
      <c r="C21" s="28"/>
      <c r="D21" s="9"/>
      <c r="E21" s="9"/>
      <c r="F21" s="31">
        <f t="shared" si="0"/>
        <v>0</v>
      </c>
      <c r="G21" s="33">
        <f t="shared" si="1"/>
        <v>0</v>
      </c>
      <c r="L21" s="36"/>
    </row>
    <row r="22" spans="1:12" x14ac:dyDescent="0.35">
      <c r="A22" s="18" t="s">
        <v>26</v>
      </c>
      <c r="B22" s="23"/>
      <c r="C22" s="28"/>
      <c r="D22" s="9"/>
      <c r="E22" s="9"/>
      <c r="F22" s="31">
        <f t="shared" si="0"/>
        <v>0</v>
      </c>
      <c r="G22" s="33">
        <f t="shared" si="1"/>
        <v>0</v>
      </c>
      <c r="L22" s="36"/>
    </row>
    <row r="23" spans="1:12" x14ac:dyDescent="0.35">
      <c r="A23" s="18" t="s">
        <v>26</v>
      </c>
      <c r="B23" s="23"/>
      <c r="C23" s="28"/>
      <c r="D23" s="9"/>
      <c r="E23" s="9"/>
      <c r="F23" s="31">
        <f t="shared" si="0"/>
        <v>0</v>
      </c>
      <c r="G23" s="33">
        <f t="shared" si="1"/>
        <v>0</v>
      </c>
      <c r="L23" s="36"/>
    </row>
    <row r="24" spans="1:12" x14ac:dyDescent="0.35">
      <c r="A24" s="18"/>
      <c r="B24" s="23"/>
      <c r="C24" s="28"/>
      <c r="D24" s="9"/>
      <c r="E24" s="9"/>
      <c r="F24" s="31">
        <f t="shared" si="0"/>
        <v>0</v>
      </c>
      <c r="G24" s="33">
        <f t="shared" si="1"/>
        <v>0</v>
      </c>
      <c r="L24" s="36"/>
    </row>
    <row r="25" spans="1:12" x14ac:dyDescent="0.35">
      <c r="A25" s="50" t="s">
        <v>52</v>
      </c>
      <c r="B25" s="23"/>
      <c r="C25" s="51">
        <f>SUM(C10:C24)</f>
        <v>0</v>
      </c>
      <c r="D25" s="9"/>
      <c r="E25" s="9"/>
      <c r="F25" s="51">
        <f>SUM(F10:F24)</f>
        <v>0</v>
      </c>
      <c r="G25" s="51">
        <f>SUM(G10:G24)</f>
        <v>0</v>
      </c>
      <c r="L25" s="36"/>
    </row>
    <row r="27" spans="1:12" s="24" customFormat="1" ht="11.25" customHeight="1" x14ac:dyDescent="0.35"/>
    <row r="29" spans="1:12" x14ac:dyDescent="0.35">
      <c r="D29" s="10" t="s">
        <v>34</v>
      </c>
      <c r="E29" s="10" t="s">
        <v>35</v>
      </c>
    </row>
    <row r="30" spans="1:12" ht="21" x14ac:dyDescent="0.35">
      <c r="A30" s="38" t="s">
        <v>42</v>
      </c>
      <c r="B30" s="24"/>
      <c r="C30" s="39" t="s">
        <v>44</v>
      </c>
      <c r="D30" s="52"/>
      <c r="E30" s="52"/>
    </row>
    <row r="31" spans="1:12" x14ac:dyDescent="0.35">
      <c r="A31" s="17" t="s">
        <v>1</v>
      </c>
      <c r="B31" s="24"/>
      <c r="C31" s="28"/>
      <c r="D31" s="9"/>
      <c r="E31" s="91">
        <v>0.2025714285714286</v>
      </c>
      <c r="F31" s="31">
        <f t="shared" ref="F31:F44" si="2">D31*E31</f>
        <v>0</v>
      </c>
      <c r="G31" s="33">
        <f t="shared" ref="G31:G44" si="3">C31+F31</f>
        <v>0</v>
      </c>
      <c r="L31" s="36"/>
    </row>
    <row r="32" spans="1:12" x14ac:dyDescent="0.35">
      <c r="A32" s="17" t="s">
        <v>12</v>
      </c>
      <c r="B32" s="24"/>
      <c r="C32" s="28"/>
      <c r="D32" s="9"/>
      <c r="E32" s="91">
        <v>1.1783333333333335</v>
      </c>
      <c r="F32" s="31">
        <f t="shared" si="2"/>
        <v>0</v>
      </c>
      <c r="G32" s="33">
        <f t="shared" si="3"/>
        <v>0</v>
      </c>
      <c r="L32" s="36"/>
    </row>
    <row r="33" spans="1:12" x14ac:dyDescent="0.35">
      <c r="A33" s="17" t="s">
        <v>7</v>
      </c>
      <c r="B33" s="24"/>
      <c r="C33" s="28"/>
      <c r="D33" s="9"/>
      <c r="E33" s="91">
        <v>0.37714285714285717</v>
      </c>
      <c r="F33" s="31">
        <f t="shared" si="2"/>
        <v>0</v>
      </c>
      <c r="G33" s="33">
        <f t="shared" si="3"/>
        <v>0</v>
      </c>
      <c r="L33" s="36"/>
    </row>
    <row r="34" spans="1:12" x14ac:dyDescent="0.35">
      <c r="A34" s="17" t="s">
        <v>2</v>
      </c>
      <c r="B34" s="24"/>
      <c r="C34" s="28"/>
      <c r="D34" s="9"/>
      <c r="E34" s="92">
        <v>0.1326</v>
      </c>
      <c r="F34" s="31">
        <f t="shared" si="2"/>
        <v>0</v>
      </c>
      <c r="G34" s="33">
        <f t="shared" si="3"/>
        <v>0</v>
      </c>
      <c r="L34" s="36"/>
    </row>
    <row r="35" spans="1:12" ht="43.5" x14ac:dyDescent="0.35">
      <c r="A35" s="18" t="s">
        <v>10</v>
      </c>
      <c r="B35" s="24"/>
      <c r="C35" s="28"/>
      <c r="D35" s="9"/>
      <c r="E35" s="92">
        <v>0.14243749999999999</v>
      </c>
      <c r="F35" s="31">
        <f t="shared" si="2"/>
        <v>0</v>
      </c>
      <c r="G35" s="33">
        <f t="shared" si="3"/>
        <v>0</v>
      </c>
      <c r="L35" s="36"/>
    </row>
    <row r="36" spans="1:12" x14ac:dyDescent="0.35">
      <c r="A36" s="17" t="s">
        <v>28</v>
      </c>
      <c r="B36" s="24"/>
      <c r="C36" s="28"/>
      <c r="D36" s="9"/>
      <c r="E36" s="92">
        <v>0.47104531249999998</v>
      </c>
      <c r="F36" s="31">
        <f t="shared" si="2"/>
        <v>0</v>
      </c>
      <c r="G36" s="33">
        <f t="shared" si="3"/>
        <v>0</v>
      </c>
      <c r="L36" s="36"/>
    </row>
    <row r="37" spans="1:12" x14ac:dyDescent="0.35">
      <c r="A37" s="17" t="s">
        <v>11</v>
      </c>
      <c r="B37" s="24"/>
      <c r="C37" s="28"/>
      <c r="D37" s="9"/>
      <c r="E37" s="92">
        <v>0.34250000000000003</v>
      </c>
      <c r="F37" s="31">
        <f t="shared" si="2"/>
        <v>0</v>
      </c>
      <c r="G37" s="33">
        <f t="shared" si="3"/>
        <v>0</v>
      </c>
      <c r="L37" s="36"/>
    </row>
    <row r="38" spans="1:12" x14ac:dyDescent="0.35">
      <c r="A38" s="17" t="s">
        <v>27</v>
      </c>
      <c r="B38" s="24"/>
      <c r="C38" s="28"/>
      <c r="D38" s="9"/>
      <c r="E38" s="92">
        <v>0.27</v>
      </c>
      <c r="F38" s="31">
        <f t="shared" si="2"/>
        <v>0</v>
      </c>
      <c r="G38" s="33">
        <f t="shared" si="3"/>
        <v>0</v>
      </c>
      <c r="L38" s="36"/>
    </row>
    <row r="39" spans="1:12" x14ac:dyDescent="0.35">
      <c r="A39" s="17" t="s">
        <v>3</v>
      </c>
      <c r="B39" s="24"/>
      <c r="C39" s="28"/>
      <c r="D39" s="9"/>
      <c r="E39" s="92">
        <v>0.22750000000000001</v>
      </c>
      <c r="F39" s="31">
        <f t="shared" si="2"/>
        <v>0</v>
      </c>
      <c r="G39" s="33">
        <f t="shared" si="3"/>
        <v>0</v>
      </c>
      <c r="L39" s="36"/>
    </row>
    <row r="40" spans="1:12" x14ac:dyDescent="0.35">
      <c r="A40" s="17" t="s">
        <v>13</v>
      </c>
      <c r="B40" s="24"/>
      <c r="C40" s="28"/>
      <c r="D40" s="9"/>
      <c r="E40" s="92"/>
      <c r="F40" s="31">
        <f t="shared" si="2"/>
        <v>0</v>
      </c>
      <c r="G40" s="33">
        <f t="shared" si="3"/>
        <v>0</v>
      </c>
      <c r="L40" s="36"/>
    </row>
    <row r="41" spans="1:12" x14ac:dyDescent="0.35">
      <c r="A41" s="17" t="s">
        <v>14</v>
      </c>
      <c r="B41" s="24"/>
      <c r="C41" s="28"/>
      <c r="D41" s="9"/>
      <c r="E41" s="93">
        <v>0.33333333333333331</v>
      </c>
      <c r="F41" s="31">
        <f t="shared" si="2"/>
        <v>0</v>
      </c>
      <c r="G41" s="33">
        <f t="shared" si="3"/>
        <v>0</v>
      </c>
      <c r="L41" s="36"/>
    </row>
    <row r="42" spans="1:12" x14ac:dyDescent="0.35">
      <c r="A42" s="17" t="s">
        <v>17</v>
      </c>
      <c r="B42" s="23"/>
      <c r="C42" s="28"/>
      <c r="D42" s="9"/>
      <c r="E42" s="9"/>
      <c r="F42" s="31">
        <f t="shared" si="2"/>
        <v>0</v>
      </c>
      <c r="G42" s="33">
        <f t="shared" si="3"/>
        <v>0</v>
      </c>
      <c r="L42" s="36"/>
    </row>
    <row r="43" spans="1:12" x14ac:dyDescent="0.35">
      <c r="A43" s="18" t="s">
        <v>26</v>
      </c>
      <c r="B43" s="23"/>
      <c r="C43" s="28"/>
      <c r="D43" s="9"/>
      <c r="E43" s="9"/>
      <c r="F43" s="31">
        <f t="shared" si="2"/>
        <v>0</v>
      </c>
      <c r="G43" s="33">
        <f t="shared" si="3"/>
        <v>0</v>
      </c>
      <c r="L43" s="36"/>
    </row>
    <row r="44" spans="1:12" x14ac:dyDescent="0.35">
      <c r="A44" s="18" t="s">
        <v>26</v>
      </c>
      <c r="B44" s="23"/>
      <c r="C44" s="28"/>
      <c r="D44" s="9"/>
      <c r="E44" s="9"/>
      <c r="F44" s="31">
        <f t="shared" si="2"/>
        <v>0</v>
      </c>
      <c r="G44" s="33">
        <f t="shared" si="3"/>
        <v>0</v>
      </c>
      <c r="L44" s="36"/>
    </row>
    <row r="45" spans="1:12" x14ac:dyDescent="0.35">
      <c r="A45" s="18" t="s">
        <v>26</v>
      </c>
      <c r="B45" s="23"/>
      <c r="C45" s="28"/>
      <c r="D45" s="9"/>
      <c r="E45" s="9"/>
      <c r="F45" s="31">
        <f t="shared" ref="F45:F46" si="4">D45*E45</f>
        <v>0</v>
      </c>
      <c r="G45" s="33">
        <f t="shared" ref="G45:G46" si="5">C45+F45</f>
        <v>0</v>
      </c>
      <c r="L45" s="36"/>
    </row>
    <row r="46" spans="1:12" x14ac:dyDescent="0.35">
      <c r="A46" s="18"/>
      <c r="B46" s="23"/>
      <c r="C46" s="28"/>
      <c r="D46" s="9"/>
      <c r="E46" s="9"/>
      <c r="F46" s="31">
        <f t="shared" si="4"/>
        <v>0</v>
      </c>
      <c r="G46" s="33">
        <f t="shared" si="5"/>
        <v>0</v>
      </c>
      <c r="L46" s="36"/>
    </row>
    <row r="47" spans="1:12" x14ac:dyDescent="0.35">
      <c r="A47" s="50" t="s">
        <v>52</v>
      </c>
      <c r="B47" s="23"/>
      <c r="C47" s="51">
        <f>SUM(C31:C46)</f>
        <v>0</v>
      </c>
      <c r="D47" s="9"/>
      <c r="E47" s="9"/>
      <c r="F47" s="51">
        <f>SUM(F31:F46)</f>
        <v>0</v>
      </c>
      <c r="G47" s="51">
        <f>SUM(G31:G46)</f>
        <v>0</v>
      </c>
      <c r="L47" s="36"/>
    </row>
    <row r="48" spans="1:12" x14ac:dyDescent="0.35">
      <c r="B48" s="12"/>
      <c r="C48" s="12"/>
      <c r="D48" s="12"/>
      <c r="E48" s="12"/>
      <c r="F48" s="12"/>
      <c r="G48" s="5"/>
    </row>
    <row r="49" spans="2:7" x14ac:dyDescent="0.35">
      <c r="B49" s="12"/>
      <c r="C49" s="12"/>
      <c r="D49" s="12"/>
      <c r="E49" s="12"/>
      <c r="F49" s="12"/>
      <c r="G49" s="5"/>
    </row>
    <row r="50" spans="2:7" x14ac:dyDescent="0.35">
      <c r="B50" s="12"/>
      <c r="C50" s="12"/>
      <c r="D50" s="12"/>
      <c r="E50" s="12"/>
      <c r="F50" s="12"/>
      <c r="G50" s="5"/>
    </row>
    <row r="51" spans="2:7" x14ac:dyDescent="0.35">
      <c r="B51" s="12"/>
      <c r="C51" s="12"/>
      <c r="D51" s="12"/>
      <c r="E51" s="12"/>
      <c r="F51" s="12"/>
      <c r="G51" s="5"/>
    </row>
    <row r="52" spans="2:7" x14ac:dyDescent="0.35">
      <c r="B52" s="12"/>
      <c r="C52" s="12"/>
      <c r="D52" s="12"/>
      <c r="E52" s="12"/>
      <c r="F52" s="12"/>
      <c r="G52" s="5"/>
    </row>
    <row r="53" spans="2:7" x14ac:dyDescent="0.35">
      <c r="B53" s="12"/>
      <c r="C53" s="12"/>
      <c r="D53" s="12"/>
      <c r="E53" s="12"/>
      <c r="F53" s="12"/>
      <c r="G53" s="5"/>
    </row>
    <row r="54" spans="2:7" x14ac:dyDescent="0.35">
      <c r="B54" s="12"/>
      <c r="C54" s="12"/>
      <c r="D54" s="12"/>
      <c r="E54" s="12"/>
      <c r="F54" s="12"/>
      <c r="G54" s="5"/>
    </row>
    <row r="55" spans="2:7" x14ac:dyDescent="0.35">
      <c r="B55" s="12"/>
      <c r="C55" s="12"/>
      <c r="D55" s="12"/>
      <c r="E55" s="12"/>
      <c r="F55" s="12"/>
      <c r="G55" s="5"/>
    </row>
    <row r="56" spans="2:7" x14ac:dyDescent="0.35">
      <c r="B56" s="12"/>
      <c r="C56" s="12"/>
      <c r="D56" s="12"/>
      <c r="E56" s="12"/>
      <c r="F56" s="12"/>
      <c r="G56" s="5"/>
    </row>
    <row r="57" spans="2:7" x14ac:dyDescent="0.35">
      <c r="B57" s="13"/>
      <c r="C57" s="13"/>
      <c r="D57" s="13"/>
      <c r="E57" s="13"/>
      <c r="F57" s="13"/>
    </row>
    <row r="58" spans="2:7" x14ac:dyDescent="0.35">
      <c r="B58" s="14"/>
      <c r="C58" s="14"/>
      <c r="D58" s="14"/>
      <c r="E58" s="14"/>
      <c r="F58" s="14"/>
    </row>
    <row r="59" spans="2:7" x14ac:dyDescent="0.35">
      <c r="B59" s="14"/>
      <c r="C59" s="14"/>
      <c r="D59" s="14"/>
      <c r="E59" s="14"/>
      <c r="F59" s="14"/>
    </row>
    <row r="60" spans="2:7" x14ac:dyDescent="0.35">
      <c r="B60" s="14"/>
      <c r="C60" s="14"/>
      <c r="D60" s="14"/>
      <c r="E60" s="14"/>
      <c r="F60" s="14"/>
    </row>
    <row r="61" spans="2:7" x14ac:dyDescent="0.35">
      <c r="B61" s="14"/>
      <c r="C61" s="14"/>
      <c r="D61" s="14"/>
      <c r="E61" s="14"/>
      <c r="F61" s="14"/>
    </row>
  </sheetData>
  <mergeCells count="1">
    <mergeCell ref="H5:L5"/>
  </mergeCells>
  <pageMargins left="0.7" right="0.7" top="0.78740157499999996" bottom="0.78740157499999996"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Deckblatt</vt:lpstr>
      <vt:lpstr>Anleitung</vt:lpstr>
      <vt:lpstr>Betrieb</vt:lpstr>
      <vt:lpstr> Summe Betrieb</vt:lpstr>
      <vt:lpstr>Auf- und Abbau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Hartmut Stahl</dc:creator>
  <cp:lastModifiedBy>Stefanie Degreif</cp:lastModifiedBy>
  <dcterms:created xsi:type="dcterms:W3CDTF">2023-02-27T08:48:14Z</dcterms:created>
  <dcterms:modified xsi:type="dcterms:W3CDTF">2024-10-10T11:22:23Z</dcterms:modified>
</cp:coreProperties>
</file>